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490" windowWidth="9270" windowHeight="1170"/>
  </bookViews>
  <sheets>
    <sheet name="Трансферты 2019" sheetId="1" r:id="rId1"/>
  </sheets>
  <definedNames>
    <definedName name="_xlnm.Print_Area" localSheetId="0">'Трансферты 2019'!$C$1:$AI$66</definedName>
  </definedNames>
  <calcPr calcId="145621"/>
</workbook>
</file>

<file path=xl/calcChain.xml><?xml version="1.0" encoding="utf-8"?>
<calcChain xmlns="http://schemas.openxmlformats.org/spreadsheetml/2006/main">
  <c r="AH8" i="1" l="1"/>
  <c r="AG8" i="1"/>
  <c r="AI29" i="1" l="1"/>
  <c r="AI6" i="1"/>
  <c r="AG4" i="1"/>
  <c r="AI4" i="1"/>
  <c r="AH4" i="1"/>
  <c r="AH26" i="1"/>
  <c r="AG26" i="1"/>
  <c r="AG20" i="1" l="1"/>
  <c r="AH20" i="1"/>
  <c r="AG46" i="1"/>
  <c r="AH46" i="1"/>
  <c r="AI46" i="1"/>
  <c r="AF46" i="1"/>
  <c r="AG31" i="1" l="1"/>
  <c r="AH31" i="1"/>
  <c r="AI53" i="1" l="1"/>
  <c r="AI45" i="1"/>
  <c r="AI44" i="1"/>
  <c r="AI43" i="1"/>
  <c r="AI41" i="1"/>
  <c r="AG24" i="1"/>
  <c r="AH24" i="1"/>
  <c r="AG61" i="1" l="1"/>
  <c r="AH61" i="1"/>
  <c r="AI61" i="1"/>
  <c r="AF61" i="1"/>
  <c r="AF8" i="1"/>
  <c r="AF6" i="1" s="1"/>
  <c r="AH63" i="1" l="1"/>
  <c r="AG63" i="1"/>
  <c r="AI17" i="1"/>
  <c r="AI5" i="1"/>
  <c r="AI52" i="1" l="1"/>
  <c r="AI56" i="1" l="1"/>
  <c r="AI42" i="1" l="1"/>
  <c r="AI59" i="1" l="1"/>
  <c r="AI58" i="1"/>
  <c r="AF56" i="1"/>
  <c r="AI55" i="1"/>
  <c r="AI50" i="1" l="1"/>
  <c r="AI40" i="1" l="1"/>
  <c r="AI39" i="1"/>
  <c r="AI38" i="1"/>
  <c r="AI37" i="1"/>
  <c r="AI48" i="1"/>
  <c r="AI49" i="1"/>
  <c r="AI47" i="1"/>
  <c r="AI34" i="1"/>
  <c r="AI35" i="1"/>
  <c r="AI36" i="1"/>
  <c r="AI33" i="1"/>
  <c r="AI28" i="1"/>
  <c r="AI27" i="1"/>
  <c r="AI26" i="1"/>
  <c r="AI19" i="1"/>
  <c r="AI22" i="1"/>
  <c r="AI23" i="1"/>
  <c r="AI18" i="1"/>
  <c r="AI16" i="1"/>
  <c r="AI15" i="1"/>
  <c r="AI10" i="1"/>
  <c r="AI11" i="1"/>
  <c r="AI12" i="1"/>
  <c r="AI13" i="1"/>
  <c r="AI14" i="1"/>
  <c r="AI8" i="1" l="1"/>
  <c r="AI24" i="1"/>
  <c r="AI31" i="1"/>
  <c r="AI20" i="1"/>
  <c r="AI63" i="1" l="1"/>
  <c r="AF31" i="1" l="1"/>
  <c r="AF20" i="1" l="1"/>
  <c r="AF29" i="1"/>
  <c r="AF24" i="1"/>
  <c r="AF4" i="1" l="1"/>
  <c r="AF63" i="1" s="1"/>
</calcChain>
</file>

<file path=xl/sharedStrings.xml><?xml version="1.0" encoding="utf-8"?>
<sst xmlns="http://schemas.openxmlformats.org/spreadsheetml/2006/main" count="116" uniqueCount="67">
  <si>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</si>
  <si>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</si>
  <si>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</si>
  <si>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</si>
  <si>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</si>
  <si>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</si>
  <si>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 xml:space="preserve"> -приобретение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</si>
  <si>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</si>
  <si>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</si>
  <si>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</si>
  <si>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-оплату труда </t>
  </si>
  <si>
    <t xml:space="preserve">Направление расходования средств межбюджетных трансфертов 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</si>
  <si>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</si>
  <si>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услуг по неограниченному широкополосному круглосуточному доступу к информационно-телекоммуникационной сети «Интернет»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</si>
  <si>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учебно-вспомогательного персонала </t>
  </si>
  <si>
    <t>прочего персонала</t>
  </si>
  <si>
    <t>административно-хозяйственных, учебно-вспомогательных и иных работников</t>
  </si>
  <si>
    <t xml:space="preserve"> -оплату труда работников</t>
  </si>
  <si>
    <t xml:space="preserve"> - расходы на выплату компенсаций работникам, привлекаемым к проведению государственной итоговой аттестации в пунктах проведения экзаменов</t>
  </si>
  <si>
    <t>в том числе: осуществление полномочий по обеспечению жильем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</si>
  <si>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 xml:space="preserve">I. Субвенции, предоставляемые из бюджета Московской области бюджету города Лыткарино  на 2019 год - всего:  </t>
  </si>
  <si>
    <t xml:space="preserve">II. Субсидии, предоставляемые из бюджета Московской области бюджету города Лыткарино  на 2019 год - всего:  </t>
  </si>
  <si>
    <t xml:space="preserve"> Межбюджетные трансферты, предоставляемые из бюджета Московской области бюджету города Лыткарино на 2019год - всего:</t>
  </si>
  <si>
    <t>И.В. Красавина</t>
  </si>
  <si>
    <t>за счет средств бюджета Московской области</t>
  </si>
  <si>
    <t xml:space="preserve">за счет средств, перечисленных из федерального  бюджета </t>
  </si>
  <si>
    <t xml:space="preserve">III. Иные межбюджетные трансферты, предоставляемые из бюджета Московской области бюджету города Лыткарино  на 2019 год - всего:  </t>
  </si>
  <si>
    <t>Перечислено получателям по предъявленным заявкам                                       (руб.)</t>
  </si>
  <si>
    <t>Заместитель начальника  управления - главный бухгалтер</t>
  </si>
  <si>
    <t xml:space="preserve">Начальник  Финансового управления города Лыткарино   </t>
  </si>
  <si>
    <t>Н.П. Архипова</t>
  </si>
  <si>
    <t>Начальник бюджетного отдела</t>
  </si>
  <si>
    <t>Ю.В. Пашкевич</t>
  </si>
  <si>
    <t>Поступило на счет городского бюджета 
в 2020 году                            (руб.)</t>
  </si>
  <si>
    <t>Утвержденный план 
на 2020 год               (руб.)</t>
  </si>
  <si>
    <t>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(за счет средств, перечисляемых из федерального бюджета,) на 2020 год</t>
  </si>
  <si>
    <t>Субвенции бюджетам муниципальных районов и городских округов Московской области из бюджета Московской области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 на 2020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</si>
  <si>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2020 год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</si>
  <si>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2020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</si>
  <si>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на 2020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</si>
  <si>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 на 2020 год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</si>
  <si>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помещений, на 2020 год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</si>
  <si>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2020 год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</si>
  <si>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деятельность, на 2020 год</t>
  </si>
  <si>
    <t>Субвенции из бюджета Московской области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2020 год</t>
  </si>
  <si>
    <t>Субвенции бюджетам муниципальных районов и городских округов Московской области на осуществление переданных полномочий Московской области по организации проведения мероприятий по отлову и содержанию безнадзорных животных на 2020 год</t>
  </si>
  <si>
    <t xml:space="preserve">Субвенции бюджетам муниципальных образований Московской области на создание административных комиссий, уполномоченных рассматривать дела об административных правонарушениях в сфере благоустройства, на 2020 год </t>
  </si>
  <si>
    <t>Субвенции бюджетам муниципальных образований Московской области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на 2020 год</t>
  </si>
  <si>
    <t>Субвенции бюджетам муниципальных районов и городских округов Московской области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Федерации, на 2020 год</t>
  </si>
  <si>
    <t xml:space="preserve">Субвенции бюджетам муниципальных районов и городских округов Московской области  для осуществления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доме, на 2020 год </t>
  </si>
  <si>
    <t>Субвенции бюджетам муниципальных образований Московской области на 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экспертизы, на 2020 год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</si>
  <si>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отношений, на 2020 год </t>
  </si>
  <si>
    <t>Субвенции бюджетам муниципальных образований Московской области на проведение Всероссийской переписи населения 2020 года, на 2020 год</t>
  </si>
  <si>
    <t xml:space="preserve">Субсидии бюджетам муниципальных образований Московской области на мероприятия по организации отдыха детей в каникулярное время на 2020 год и на плановый период 2021 и 2022 годов 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</si>
  <si>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на 2020 год и на плановый период 2021 и 2022 годов</t>
  </si>
  <si>
    <t xml:space="preserve">Субсидии бюджетам муниципальных образований Московской области на предоставление доступа к электронным сервисам цифровой инфраструктуры в сфере жилищно-коммунального хозяйства на 2020 год </t>
  </si>
  <si>
    <t>Субсидии бюджетам муниципальных образований Московской области на софинансирование работ по капитальному ремонту и ремонту автомобильных дорог общего пользования местного значения на 2020 год</t>
  </si>
  <si>
    <t>Субсидии бюджетам муниципальных образований Московской области на 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услуг, на 2020 год</t>
  </si>
  <si>
    <t>Субсидии бюджетам муниципальных образований Московской области на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на 2020 год</t>
  </si>
  <si>
    <t xml:space="preserve">Субсидии бюджетам муниципальных образований Московской области на организацию деятельности многофункциональных центров предоставления государственных и муниципальных услуг, действующих на территории Московской области, по реализации мероприятий, направленных на повышение уровня удовлетворенности граждан качеством предоставления государственных и муниципальных услуг, на 2020 год </t>
  </si>
  <si>
    <t>Субсидии бюджетам муниципальных образований Московской области на ремонт подъездов в многоквартирных домах на 2020 год</t>
  </si>
  <si>
    <t xml:space="preserve">Субсидии бюджетам муниципальных образований Московской области на устройство и капитальный ремонт электросетевого хозяйства, систем наружного освещения в рамках реализации проекта «Светлый город» на 2020 год </t>
  </si>
  <si>
    <t>Субсидии из бюджета Московской области бюджетам муниципальных образований Московской области на реализацию мероприятий по обеспечению жильем молодых семей ведомственной целевой 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  за счет средств, перечисленных из федерального бюджета в 2020 году, на 2020 год и субсидии из бюджета Московской области бюджетам муниципальных образований Московской области на реализацию мероприятий по обеспечению жильем молодых семей в соответствии с государственной программой Московской области "Жилище" на 2017-2027 годы за счет средств бюджета Московской области на 2020 год</t>
  </si>
  <si>
    <t>Иные межбюджетные транcферты, предоставляемые из бюджета Московской области бюджетам муниципальных образований Московской области на проведение капитального ремонта и (или) оснащение оборудованием муниципальных дошкольных образовательных организаций в Московской области - проведение капитального ремонта МДОУ №21 "Росинка" по адресу: г.о.Лыткарино, квартал 3а, д.14</t>
  </si>
  <si>
    <t xml:space="preserve"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 01  МАРТА 2020 ГОДА
</t>
  </si>
  <si>
    <t>Остаток на счете городского бюджета на 01.03.2020                                    (руб.)</t>
  </si>
  <si>
    <t>Субсидии из бюджета Московской области бюджетам муниципальных образований Московской области на ремонт дворовых территорий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</si>
</sst>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00"/>
  </numFmts>
  <fonts count="38" x14ac:knownFonts="1">
    <font>
      <sz val="10"/>
      <name val="Arial Cyr"/>
      <charset val="204"/>
    </font>
    <font>
      <sz val="10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b/>
      <sz val="15"/>
      <name val="Arial"/>
      <family val="2"/>
      <charset val="204"/>
    </font>
    <font>
      <b/>
      <sz val="14"/>
      <name val="Times New Roman Cyr"/>
      <family val="1"/>
      <charset val="204"/>
    </font>
    <font>
      <sz val="16"/>
      <name val="Times New Roman"/>
      <family val="1"/>
      <charset val="204"/>
    </font>
    <font>
      <i/>
      <sz val="14"/>
      <name val="Arial Cyr"/>
      <charset val="204"/>
    </font>
    <font>
      <i/>
      <sz val="14"/>
      <name val="Arial"/>
      <family val="2"/>
      <charset val="204"/>
    </font>
    <font>
      <b/>
      <sz val="16"/>
      <name val="Arial Cyr"/>
      <charset val="204"/>
    </font>
    <font>
      <b/>
      <sz val="14"/>
      <name val="Arial"/>
      <family val="2"/>
      <charset val="204"/>
    </font>
    <font>
      <i/>
      <sz val="15"/>
      <name val="Arial Cyr"/>
      <charset val="204"/>
    </font>
    <font>
      <sz val="20"/>
      <color rgb="FF000000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Arial Cyr"/>
      <charset val="204"/>
    </font>
    <font>
      <sz val="20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8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/>
    <xf numFmtId="0" fontId="0" fillId="0" borderId="0" xfId="0" applyFont="1" applyBorder="1"/>
    <xf numFmtId="0" fontId="5" fillId="0" borderId="0" xfId="0" applyFont="1" applyBorder="1"/>
    <xf numFmtId="0" fontId="12" fillId="2" borderId="0" xfId="0" applyFont="1" applyFill="1" applyBorder="1"/>
    <xf numFmtId="0" fontId="13" fillId="0" borderId="0" xfId="0" applyFont="1" applyBorder="1"/>
    <xf numFmtId="0" fontId="16" fillId="0" borderId="0" xfId="0" applyFont="1"/>
    <xf numFmtId="0" fontId="17" fillId="0" borderId="0" xfId="0" applyFont="1" applyAlignment="1">
      <alignment horizontal="center" wrapText="1"/>
    </xf>
    <xf numFmtId="0" fontId="19" fillId="0" borderId="0" xfId="0" applyFont="1"/>
    <xf numFmtId="0" fontId="20" fillId="0" borderId="0" xfId="0" applyFont="1" applyAlignment="1">
      <alignment horizontal="center" wrapText="1"/>
    </xf>
    <xf numFmtId="0" fontId="19" fillId="0" borderId="0" xfId="0" applyFont="1" applyBorder="1"/>
    <xf numFmtId="0" fontId="24" fillId="0" borderId="0" xfId="0" applyFont="1" applyAlignment="1">
      <alignment horizontal="center" wrapText="1"/>
    </xf>
    <xf numFmtId="0" fontId="20" fillId="0" borderId="0" xfId="0" applyFont="1" applyFill="1" applyBorder="1" applyAlignment="1">
      <alignment horizontal="center"/>
    </xf>
    <xf numFmtId="0" fontId="19" fillId="0" borderId="0" xfId="0" applyFont="1" applyFill="1" applyBorder="1"/>
    <xf numFmtId="0" fontId="5" fillId="0" borderId="0" xfId="0" applyFont="1" applyFill="1" applyBorder="1"/>
    <xf numFmtId="0" fontId="3" fillId="0" borderId="0" xfId="0" applyFont="1" applyBorder="1" applyAlignment="1">
      <alignment horizontal="center"/>
    </xf>
    <xf numFmtId="0" fontId="1" fillId="0" borderId="0" xfId="0" applyFont="1" applyBorder="1"/>
    <xf numFmtId="0" fontId="16" fillId="0" borderId="0" xfId="0" applyFont="1" applyBorder="1"/>
    <xf numFmtId="0" fontId="28" fillId="0" borderId="15" xfId="0" applyFont="1" applyFill="1" applyBorder="1" applyAlignment="1">
      <alignment horizontal="left" vertical="center" wrapText="1"/>
    </xf>
    <xf numFmtId="0" fontId="18" fillId="0" borderId="16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/>
    </xf>
    <xf numFmtId="0" fontId="28" fillId="0" borderId="8" xfId="0" applyFont="1" applyFill="1" applyBorder="1" applyAlignment="1">
      <alignment horizontal="left" vertical="center" wrapText="1"/>
    </xf>
    <xf numFmtId="0" fontId="18" fillId="0" borderId="15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center"/>
    </xf>
    <xf numFmtId="0" fontId="18" fillId="0" borderId="8" xfId="0" applyFont="1" applyFill="1" applyBorder="1" applyAlignment="1">
      <alignment horizontal="left" vertical="center" wrapText="1"/>
    </xf>
    <xf numFmtId="0" fontId="18" fillId="0" borderId="14" xfId="0" applyFont="1" applyFill="1" applyBorder="1" applyAlignment="1">
      <alignment horizontal="left" vertical="center" wrapText="1"/>
    </xf>
    <xf numFmtId="0" fontId="19" fillId="0" borderId="13" xfId="0" applyFont="1" applyFill="1" applyBorder="1"/>
    <xf numFmtId="0" fontId="0" fillId="0" borderId="0" xfId="0" applyFont="1" applyBorder="1" applyAlignment="1">
      <alignment wrapText="1"/>
    </xf>
    <xf numFmtId="0" fontId="0" fillId="3" borderId="0" xfId="0" applyFill="1"/>
    <xf numFmtId="0" fontId="0" fillId="3" borderId="0" xfId="0" applyFill="1" applyBorder="1"/>
    <xf numFmtId="0" fontId="0" fillId="0" borderId="0" xfId="0" applyFill="1" applyBorder="1"/>
    <xf numFmtId="0" fontId="20" fillId="0" borderId="13" xfId="0" applyFont="1" applyFill="1" applyBorder="1" applyAlignment="1">
      <alignment horizontal="center"/>
    </xf>
    <xf numFmtId="0" fontId="5" fillId="0" borderId="13" xfId="0" applyFont="1" applyFill="1" applyBorder="1"/>
    <xf numFmtId="4" fontId="23" fillId="0" borderId="5" xfId="0" applyNumberFormat="1" applyFont="1" applyFill="1" applyBorder="1" applyAlignment="1">
      <alignment vertical="center"/>
    </xf>
    <xf numFmtId="4" fontId="32" fillId="0" borderId="6" xfId="0" applyNumberFormat="1" applyFont="1" applyFill="1" applyBorder="1" applyAlignment="1">
      <alignment vertical="center"/>
    </xf>
    <xf numFmtId="0" fontId="19" fillId="0" borderId="16" xfId="0" applyFont="1" applyFill="1" applyBorder="1"/>
    <xf numFmtId="0" fontId="33" fillId="0" borderId="0" xfId="0" applyFont="1" applyBorder="1" applyAlignment="1"/>
    <xf numFmtId="0" fontId="33" fillId="0" borderId="0" xfId="0" applyFont="1" applyFill="1" applyBorder="1" applyAlignment="1"/>
    <xf numFmtId="4" fontId="0" fillId="0" borderId="0" xfId="0" applyNumberFormat="1" applyFill="1" applyBorder="1"/>
    <xf numFmtId="0" fontId="35" fillId="0" borderId="0" xfId="0" applyFont="1" applyFill="1" applyBorder="1" applyAlignment="1">
      <alignment horizontal="left"/>
    </xf>
    <xf numFmtId="0" fontId="34" fillId="0" borderId="0" xfId="0" applyFont="1" applyFill="1" applyBorder="1"/>
    <xf numFmtId="0" fontId="36" fillId="0" borderId="0" xfId="0" applyFont="1" applyAlignment="1"/>
    <xf numFmtId="0" fontId="36" fillId="0" borderId="0" xfId="0" applyFont="1" applyFill="1" applyAlignment="1"/>
    <xf numFmtId="4" fontId="32" fillId="0" borderId="18" xfId="0" applyNumberFormat="1" applyFont="1" applyFill="1" applyBorder="1" applyAlignment="1">
      <alignment vertical="center"/>
    </xf>
    <xf numFmtId="4" fontId="23" fillId="0" borderId="17" xfId="0" applyNumberFormat="1" applyFont="1" applyFill="1" applyBorder="1" applyAlignment="1">
      <alignment vertical="center"/>
    </xf>
    <xf numFmtId="165" fontId="37" fillId="0" borderId="21" xfId="0" applyNumberFormat="1" applyFont="1" applyFill="1" applyBorder="1" applyAlignment="1">
      <alignment horizontal="center" vertical="center" wrapText="1"/>
    </xf>
    <xf numFmtId="4" fontId="32" fillId="0" borderId="19" xfId="0" applyNumberFormat="1" applyFont="1" applyFill="1" applyBorder="1" applyAlignment="1">
      <alignment vertical="center"/>
    </xf>
    <xf numFmtId="0" fontId="19" fillId="0" borderId="0" xfId="0" applyFont="1" applyFill="1"/>
    <xf numFmtId="0" fontId="0" fillId="0" borderId="24" xfId="0" applyFont="1" applyFill="1" applyBorder="1" applyAlignment="1">
      <alignment horizontal="left" vertical="center" wrapText="1"/>
    </xf>
    <xf numFmtId="0" fontId="0" fillId="0" borderId="42" xfId="0" applyFont="1" applyFill="1" applyBorder="1"/>
    <xf numFmtId="0" fontId="0" fillId="0" borderId="0" xfId="0" applyFill="1"/>
    <xf numFmtId="0" fontId="19" fillId="4" borderId="0" xfId="0" applyFont="1" applyFill="1"/>
    <xf numFmtId="0" fontId="19" fillId="4" borderId="0" xfId="0" applyFont="1" applyFill="1" applyBorder="1"/>
    <xf numFmtId="164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164" fontId="20" fillId="0" borderId="0" xfId="0" applyNumberFormat="1" applyFont="1" applyFill="1" applyBorder="1" applyAlignment="1">
      <alignment horizontal="center" vertical="center"/>
    </xf>
    <xf numFmtId="166" fontId="0" fillId="0" borderId="0" xfId="0" applyNumberFormat="1" applyFill="1"/>
    <xf numFmtId="164" fontId="4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164" fontId="11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/>
    <xf numFmtId="164" fontId="8" fillId="0" borderId="0" xfId="0" applyNumberFormat="1" applyFont="1" applyFill="1"/>
    <xf numFmtId="164" fontId="0" fillId="0" borderId="0" xfId="0" applyNumberFormat="1" applyFill="1"/>
    <xf numFmtId="4" fontId="32" fillId="0" borderId="6" xfId="0" applyNumberFormat="1" applyFont="1" applyFill="1" applyBorder="1" applyAlignment="1">
      <alignment vertical="center" wrapText="1"/>
    </xf>
    <xf numFmtId="4" fontId="32" fillId="0" borderId="9" xfId="0" applyNumberFormat="1" applyFont="1" applyFill="1" applyBorder="1" applyAlignment="1">
      <alignment vertical="center" wrapText="1"/>
    </xf>
    <xf numFmtId="4" fontId="32" fillId="0" borderId="9" xfId="0" applyNumberFormat="1" applyFont="1" applyFill="1" applyBorder="1" applyAlignment="1">
      <alignment vertical="center"/>
    </xf>
    <xf numFmtId="0" fontId="0" fillId="0" borderId="40" xfId="0" applyFont="1" applyFill="1" applyBorder="1" applyAlignment="1">
      <alignment horizontal="left" vertical="center" wrapText="1"/>
    </xf>
    <xf numFmtId="0" fontId="0" fillId="0" borderId="41" xfId="0" applyFont="1" applyFill="1" applyBorder="1"/>
    <xf numFmtId="4" fontId="23" fillId="0" borderId="5" xfId="0" applyNumberFormat="1" applyFont="1" applyFill="1" applyBorder="1" applyAlignment="1">
      <alignment horizontal="right" vertical="center"/>
    </xf>
    <xf numFmtId="4" fontId="23" fillId="0" borderId="17" xfId="0" applyNumberFormat="1" applyFont="1" applyFill="1" applyBorder="1" applyAlignment="1">
      <alignment horizontal="right" vertical="center"/>
    </xf>
    <xf numFmtId="0" fontId="28" fillId="0" borderId="16" xfId="0" applyFont="1" applyFill="1" applyBorder="1" applyAlignment="1">
      <alignment horizontal="left" vertical="center" wrapText="1"/>
    </xf>
    <xf numFmtId="0" fontId="28" fillId="0" borderId="14" xfId="0" applyFont="1" applyFill="1" applyBorder="1" applyAlignment="1">
      <alignment horizontal="left" vertical="center" wrapText="1"/>
    </xf>
    <xf numFmtId="0" fontId="16" fillId="0" borderId="14" xfId="0" applyFont="1" applyFill="1" applyBorder="1" applyAlignment="1">
      <alignment vertical="center" wrapText="1"/>
    </xf>
    <xf numFmtId="0" fontId="18" fillId="0" borderId="12" xfId="0" applyFont="1" applyFill="1" applyBorder="1" applyAlignment="1">
      <alignment vertical="center" wrapText="1"/>
    </xf>
    <xf numFmtId="0" fontId="16" fillId="0" borderId="16" xfId="0" applyFont="1" applyFill="1" applyBorder="1" applyAlignment="1">
      <alignment vertical="center" wrapText="1"/>
    </xf>
    <xf numFmtId="0" fontId="20" fillId="0" borderId="14" xfId="0" applyFont="1" applyFill="1" applyBorder="1" applyAlignment="1">
      <alignment horizontal="center"/>
    </xf>
    <xf numFmtId="4" fontId="32" fillId="0" borderId="34" xfId="0" applyNumberFormat="1" applyFont="1" applyFill="1" applyBorder="1" applyAlignment="1">
      <alignment vertical="center"/>
    </xf>
    <xf numFmtId="0" fontId="0" fillId="5" borderId="0" xfId="0" applyFill="1"/>
    <xf numFmtId="0" fontId="0" fillId="5" borderId="0" xfId="0" applyFill="1" applyBorder="1"/>
    <xf numFmtId="0" fontId="16" fillId="5" borderId="0" xfId="0" applyFont="1" applyFill="1"/>
    <xf numFmtId="0" fontId="17" fillId="5" borderId="0" xfId="0" applyFont="1" applyFill="1" applyAlignment="1">
      <alignment horizontal="center" wrapText="1"/>
    </xf>
    <xf numFmtId="4" fontId="16" fillId="5" borderId="0" xfId="0" applyNumberFormat="1" applyFont="1" applyFill="1" applyBorder="1"/>
    <xf numFmtId="0" fontId="16" fillId="5" borderId="0" xfId="0" applyFont="1" applyFill="1" applyBorder="1"/>
    <xf numFmtId="0" fontId="17" fillId="0" borderId="3" xfId="0" applyFont="1" applyFill="1" applyBorder="1" applyAlignment="1">
      <alignment horizontal="center"/>
    </xf>
    <xf numFmtId="165" fontId="37" fillId="0" borderId="11" xfId="0" applyNumberFormat="1" applyFont="1" applyFill="1" applyBorder="1" applyAlignment="1">
      <alignment horizontal="center" vertical="center" wrapText="1"/>
    </xf>
    <xf numFmtId="165" fontId="37" fillId="0" borderId="27" xfId="0" applyNumberFormat="1" applyFont="1" applyFill="1" applyBorder="1" applyAlignment="1">
      <alignment horizontal="center" vertical="center" wrapText="1"/>
    </xf>
    <xf numFmtId="4" fontId="22" fillId="0" borderId="32" xfId="0" applyNumberFormat="1" applyFont="1" applyFill="1" applyBorder="1" applyAlignment="1">
      <alignment vertical="center"/>
    </xf>
    <xf numFmtId="4" fontId="22" fillId="0" borderId="33" xfId="0" applyNumberFormat="1" applyFont="1" applyFill="1" applyBorder="1" applyAlignment="1">
      <alignment vertical="center"/>
    </xf>
    <xf numFmtId="4" fontId="32" fillId="0" borderId="10" xfId="0" applyNumberFormat="1" applyFont="1" applyFill="1" applyBorder="1" applyAlignment="1">
      <alignment vertical="center"/>
    </xf>
    <xf numFmtId="4" fontId="23" fillId="0" borderId="11" xfId="0" applyNumberFormat="1" applyFont="1" applyFill="1" applyBorder="1" applyAlignment="1">
      <alignment vertical="center"/>
    </xf>
    <xf numFmtId="4" fontId="23" fillId="0" borderId="27" xfId="0" applyNumberFormat="1" applyFont="1" applyFill="1" applyBorder="1" applyAlignment="1">
      <alignment vertical="center"/>
    </xf>
    <xf numFmtId="4" fontId="23" fillId="0" borderId="2" xfId="0" applyNumberFormat="1" applyFont="1" applyFill="1" applyBorder="1" applyAlignment="1">
      <alignment vertical="center"/>
    </xf>
    <xf numFmtId="4" fontId="32" fillId="0" borderId="6" xfId="0" applyNumberFormat="1" applyFont="1" applyFill="1" applyBorder="1" applyAlignment="1">
      <alignment horizontal="right" vertical="center"/>
    </xf>
    <xf numFmtId="4" fontId="22" fillId="0" borderId="6" xfId="0" applyNumberFormat="1" applyFont="1" applyFill="1" applyBorder="1" applyAlignment="1">
      <alignment vertical="center"/>
    </xf>
    <xf numFmtId="4" fontId="22" fillId="0" borderId="18" xfId="0" applyNumberFormat="1" applyFont="1" applyFill="1" applyBorder="1" applyAlignment="1">
      <alignment vertical="center"/>
    </xf>
    <xf numFmtId="4" fontId="23" fillId="0" borderId="33" xfId="0" applyNumberFormat="1" applyFont="1" applyFill="1" applyBorder="1" applyAlignment="1">
      <alignment horizontal="right" vertical="center"/>
    </xf>
    <xf numFmtId="0" fontId="0" fillId="0" borderId="13" xfId="0" applyFont="1" applyFill="1" applyBorder="1" applyAlignment="1">
      <alignment wrapText="1"/>
    </xf>
    <xf numFmtId="4" fontId="32" fillId="0" borderId="5" xfId="0" applyNumberFormat="1" applyFont="1" applyFill="1" applyBorder="1" applyAlignment="1">
      <alignment vertical="center"/>
    </xf>
    <xf numFmtId="4" fontId="32" fillId="0" borderId="17" xfId="0" applyNumberFormat="1" applyFont="1" applyFill="1" applyBorder="1" applyAlignment="1">
      <alignment vertical="center"/>
    </xf>
    <xf numFmtId="0" fontId="0" fillId="0" borderId="17" xfId="0" applyFont="1" applyFill="1" applyBorder="1" applyAlignment="1">
      <alignment wrapText="1"/>
    </xf>
    <xf numFmtId="0" fontId="0" fillId="0" borderId="13" xfId="0" applyFont="1" applyFill="1" applyBorder="1"/>
    <xf numFmtId="4" fontId="22" fillId="0" borderId="5" xfId="0" applyNumberFormat="1" applyFont="1" applyFill="1" applyBorder="1" applyAlignment="1">
      <alignment vertical="center"/>
    </xf>
    <xf numFmtId="4" fontId="22" fillId="0" borderId="17" xfId="0" applyNumberFormat="1" applyFont="1" applyFill="1" applyBorder="1" applyAlignment="1">
      <alignment vertical="center"/>
    </xf>
    <xf numFmtId="4" fontId="23" fillId="0" borderId="5" xfId="0" applyNumberFormat="1" applyFont="1" applyFill="1" applyBorder="1" applyAlignment="1">
      <alignment vertical="center" wrapText="1"/>
    </xf>
    <xf numFmtId="0" fontId="0" fillId="0" borderId="27" xfId="0" applyFont="1" applyFill="1" applyBorder="1" applyAlignment="1">
      <alignment horizontal="left" vertical="center" wrapText="1"/>
    </xf>
    <xf numFmtId="0" fontId="0" fillId="0" borderId="3" xfId="0" applyFont="1" applyFill="1" applyBorder="1"/>
    <xf numFmtId="4" fontId="23" fillId="0" borderId="2" xfId="0" applyNumberFormat="1" applyFont="1" applyFill="1" applyBorder="1" applyAlignment="1">
      <alignment vertical="center" wrapText="1"/>
    </xf>
    <xf numFmtId="4" fontId="23" fillId="0" borderId="37" xfId="0" applyNumberFormat="1" applyFont="1" applyFill="1" applyBorder="1" applyAlignment="1">
      <alignment vertical="center"/>
    </xf>
    <xf numFmtId="0" fontId="0" fillId="0" borderId="13" xfId="0" applyFont="1" applyFill="1" applyBorder="1" applyAlignment="1">
      <alignment horizontal="left" vertical="center" wrapText="1"/>
    </xf>
    <xf numFmtId="4" fontId="23" fillId="0" borderId="33" xfId="0" applyNumberFormat="1" applyFont="1" applyFill="1" applyBorder="1" applyAlignment="1">
      <alignment horizontal="right" vertical="center" wrapText="1"/>
    </xf>
    <xf numFmtId="4" fontId="23" fillId="0" borderId="32" xfId="0" applyNumberFormat="1" applyFont="1" applyFill="1" applyBorder="1" applyAlignment="1">
      <alignment horizontal="right" vertical="center"/>
    </xf>
    <xf numFmtId="4" fontId="23" fillId="0" borderId="6" xfId="0" applyNumberFormat="1" applyFont="1" applyFill="1" applyBorder="1" applyAlignment="1">
      <alignment horizontal="right" vertical="center"/>
    </xf>
    <xf numFmtId="4" fontId="23" fillId="0" borderId="6" xfId="0" applyNumberFormat="1" applyFont="1" applyFill="1" applyBorder="1" applyAlignment="1">
      <alignment horizontal="right" vertical="center" wrapText="1"/>
    </xf>
    <xf numFmtId="4" fontId="23" fillId="0" borderId="18" xfId="0" applyNumberFormat="1" applyFont="1" applyFill="1" applyBorder="1" applyAlignment="1">
      <alignment horizontal="right" vertical="center"/>
    </xf>
    <xf numFmtId="4" fontId="32" fillId="0" borderId="33" xfId="0" applyNumberFormat="1" applyFont="1" applyFill="1" applyBorder="1" applyAlignment="1">
      <alignment vertical="center" wrapText="1"/>
    </xf>
    <xf numFmtId="4" fontId="32" fillId="0" borderId="33" xfId="0" applyNumberFormat="1" applyFont="1" applyFill="1" applyBorder="1" applyAlignment="1">
      <alignment vertical="center"/>
    </xf>
    <xf numFmtId="4" fontId="32" fillId="0" borderId="32" xfId="0" applyNumberFormat="1" applyFont="1" applyFill="1" applyBorder="1" applyAlignment="1">
      <alignment vertical="center"/>
    </xf>
    <xf numFmtId="0" fontId="17" fillId="6" borderId="3" xfId="0" applyFont="1" applyFill="1" applyBorder="1" applyAlignment="1">
      <alignment horizontal="center"/>
    </xf>
    <xf numFmtId="4" fontId="23" fillId="6" borderId="11" xfId="0" applyNumberFormat="1" applyFont="1" applyFill="1" applyBorder="1" applyAlignment="1">
      <alignment horizontal="right" vertical="center"/>
    </xf>
    <xf numFmtId="0" fontId="5" fillId="6" borderId="13" xfId="0" applyFont="1" applyFill="1" applyBorder="1"/>
    <xf numFmtId="4" fontId="23" fillId="6" borderId="5" xfId="0" applyNumberFormat="1" applyFont="1" applyFill="1" applyBorder="1" applyAlignment="1">
      <alignment horizontal="right" vertical="center"/>
    </xf>
    <xf numFmtId="4" fontId="23" fillId="6" borderId="5" xfId="0" applyNumberFormat="1" applyFont="1" applyFill="1" applyBorder="1" applyAlignment="1">
      <alignment vertical="center"/>
    </xf>
    <xf numFmtId="0" fontId="0" fillId="6" borderId="24" xfId="0" applyFont="1" applyFill="1" applyBorder="1" applyAlignment="1">
      <alignment horizontal="left" vertical="center" wrapText="1"/>
    </xf>
    <xf numFmtId="0" fontId="0" fillId="6" borderId="42" xfId="0" applyFont="1" applyFill="1" applyBorder="1"/>
    <xf numFmtId="4" fontId="18" fillId="6" borderId="6" xfId="0" applyNumberFormat="1" applyFont="1" applyFill="1" applyBorder="1" applyAlignment="1">
      <alignment horizontal="right" vertical="center"/>
    </xf>
    <xf numFmtId="4" fontId="18" fillId="6" borderId="33" xfId="0" applyNumberFormat="1" applyFont="1" applyFill="1" applyBorder="1" applyAlignment="1">
      <alignment horizontal="right" vertical="center"/>
    </xf>
    <xf numFmtId="4" fontId="28" fillId="6" borderId="6" xfId="0" applyNumberFormat="1" applyFont="1" applyFill="1" applyBorder="1" applyAlignment="1">
      <alignment horizontal="right" vertical="center"/>
    </xf>
    <xf numFmtId="4" fontId="28" fillId="6" borderId="9" xfId="0" applyNumberFormat="1" applyFont="1" applyFill="1" applyBorder="1" applyAlignment="1">
      <alignment horizontal="right" vertical="center"/>
    </xf>
    <xf numFmtId="4" fontId="23" fillId="6" borderId="2" xfId="0" applyNumberFormat="1" applyFont="1" applyFill="1" applyBorder="1" applyAlignment="1">
      <alignment horizontal="right" vertical="center"/>
    </xf>
    <xf numFmtId="4" fontId="22" fillId="6" borderId="33" xfId="0" applyNumberFormat="1" applyFont="1" applyFill="1" applyBorder="1" applyAlignment="1">
      <alignment horizontal="right" vertical="center"/>
    </xf>
    <xf numFmtId="4" fontId="32" fillId="6" borderId="6" xfId="0" applyNumberFormat="1" applyFont="1" applyFill="1" applyBorder="1" applyAlignment="1">
      <alignment horizontal="right" vertical="center"/>
    </xf>
    <xf numFmtId="4" fontId="32" fillId="6" borderId="10" xfId="0" applyNumberFormat="1" applyFont="1" applyFill="1" applyBorder="1" applyAlignment="1">
      <alignment horizontal="right" vertical="center"/>
    </xf>
    <xf numFmtId="4" fontId="22" fillId="6" borderId="2" xfId="0" applyNumberFormat="1" applyFont="1" applyFill="1" applyBorder="1" applyAlignment="1">
      <alignment horizontal="right" vertical="center"/>
    </xf>
    <xf numFmtId="4" fontId="23" fillId="6" borderId="4" xfId="0" applyNumberFormat="1" applyFont="1" applyFill="1" applyBorder="1" applyAlignment="1">
      <alignment horizontal="right" vertical="center"/>
    </xf>
    <xf numFmtId="4" fontId="23" fillId="6" borderId="33" xfId="0" applyNumberFormat="1" applyFont="1" applyFill="1" applyBorder="1" applyAlignment="1">
      <alignment horizontal="right" vertical="center"/>
    </xf>
    <xf numFmtId="4" fontId="32" fillId="6" borderId="5" xfId="0" applyNumberFormat="1" applyFont="1" applyFill="1" applyBorder="1" applyAlignment="1">
      <alignment horizontal="right" vertical="center"/>
    </xf>
    <xf numFmtId="4" fontId="23" fillId="6" borderId="6" xfId="0" applyNumberFormat="1" applyFont="1" applyFill="1" applyBorder="1" applyAlignment="1">
      <alignment horizontal="right" vertical="center"/>
    </xf>
    <xf numFmtId="4" fontId="32" fillId="6" borderId="33" xfId="0" applyNumberFormat="1" applyFont="1" applyFill="1" applyBorder="1" applyAlignment="1">
      <alignment horizontal="right" vertical="center"/>
    </xf>
    <xf numFmtId="4" fontId="32" fillId="6" borderId="9" xfId="0" applyNumberFormat="1" applyFont="1" applyFill="1" applyBorder="1" applyAlignment="1">
      <alignment horizontal="right" vertical="center"/>
    </xf>
    <xf numFmtId="4" fontId="32" fillId="0" borderId="4" xfId="0" applyNumberFormat="1" applyFont="1" applyFill="1" applyBorder="1" applyAlignment="1">
      <alignment vertical="center" wrapText="1"/>
    </xf>
    <xf numFmtId="4" fontId="32" fillId="0" borderId="4" xfId="0" applyNumberFormat="1" applyFont="1" applyFill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0" fontId="31" fillId="0" borderId="12" xfId="0" applyFont="1" applyFill="1" applyBorder="1" applyAlignment="1">
      <alignment horizontal="left" vertical="center" wrapText="1"/>
    </xf>
    <xf numFmtId="0" fontId="31" fillId="0" borderId="13" xfId="0" applyFont="1" applyFill="1" applyBorder="1" applyAlignment="1">
      <alignment horizontal="left" vertical="center" wrapText="1"/>
    </xf>
    <xf numFmtId="0" fontId="31" fillId="0" borderId="36" xfId="0" applyFont="1" applyFill="1" applyBorder="1" applyAlignment="1">
      <alignment horizontal="left" vertical="center" wrapText="1"/>
    </xf>
    <xf numFmtId="0" fontId="28" fillId="0" borderId="14" xfId="0" applyFont="1" applyFill="1" applyBorder="1" applyAlignment="1">
      <alignment horizontal="left" vertical="center" wrapText="1"/>
    </xf>
    <xf numFmtId="0" fontId="16" fillId="0" borderId="14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28" fillId="0" borderId="16" xfId="0" applyFont="1" applyFill="1" applyBorder="1" applyAlignment="1">
      <alignment horizontal="left" vertical="center" wrapText="1"/>
    </xf>
    <xf numFmtId="0" fontId="16" fillId="0" borderId="16" xfId="0" applyFont="1" applyFill="1" applyBorder="1" applyAlignment="1">
      <alignment horizontal="left" vertical="center" wrapText="1"/>
    </xf>
    <xf numFmtId="0" fontId="16" fillId="0" borderId="20" xfId="0" applyFont="1" applyFill="1" applyBorder="1" applyAlignment="1">
      <alignment horizontal="left" vertical="center" wrapText="1"/>
    </xf>
    <xf numFmtId="0" fontId="28" fillId="0" borderId="16" xfId="0" applyFont="1" applyFill="1" applyBorder="1" applyAlignment="1">
      <alignment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28" fillId="0" borderId="14" xfId="0" applyFont="1" applyFill="1" applyBorder="1" applyAlignment="1">
      <alignment vertical="center" wrapText="1"/>
    </xf>
    <xf numFmtId="0" fontId="28" fillId="0" borderId="34" xfId="0" applyFont="1" applyFill="1" applyBorder="1" applyAlignment="1">
      <alignment vertical="center" wrapText="1"/>
    </xf>
    <xf numFmtId="0" fontId="18" fillId="0" borderId="12" xfId="0" applyFont="1" applyFill="1" applyBorder="1" applyAlignment="1">
      <alignment horizontal="left" vertical="center" wrapText="1"/>
    </xf>
    <xf numFmtId="0" fontId="16" fillId="0" borderId="13" xfId="0" applyFont="1" applyFill="1" applyBorder="1" applyAlignment="1">
      <alignment vertical="center" wrapText="1"/>
    </xf>
    <xf numFmtId="0" fontId="16" fillId="0" borderId="17" xfId="0" applyFont="1" applyFill="1" applyBorder="1" applyAlignment="1">
      <alignment vertical="center" wrapText="1"/>
    </xf>
    <xf numFmtId="0" fontId="28" fillId="0" borderId="18" xfId="0" applyFont="1" applyFill="1" applyBorder="1" applyAlignment="1">
      <alignment vertical="center" wrapText="1"/>
    </xf>
    <xf numFmtId="0" fontId="27" fillId="0" borderId="0" xfId="0" applyFont="1" applyBorder="1" applyAlignment="1">
      <alignment horizontal="left" wrapText="1"/>
    </xf>
    <xf numFmtId="0" fontId="27" fillId="0" borderId="0" xfId="0" applyFont="1" applyBorder="1" applyAlignment="1">
      <alignment horizontal="left"/>
    </xf>
    <xf numFmtId="0" fontId="28" fillId="0" borderId="26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 wrapText="1"/>
    </xf>
    <xf numFmtId="0" fontId="28" fillId="0" borderId="20" xfId="0" applyFont="1" applyFill="1" applyBorder="1" applyAlignment="1">
      <alignment horizontal="left" vertical="center" wrapText="1"/>
    </xf>
    <xf numFmtId="0" fontId="21" fillId="6" borderId="12" xfId="0" applyFont="1" applyFill="1" applyBorder="1" applyAlignment="1" applyProtection="1">
      <alignment horizontal="center" vertical="center" wrapText="1"/>
    </xf>
    <xf numFmtId="0" fontId="0" fillId="6" borderId="13" xfId="0" applyFont="1" applyFill="1" applyBorder="1" applyAlignment="1"/>
    <xf numFmtId="0" fontId="0" fillId="6" borderId="17" xfId="0" applyFont="1" applyFill="1" applyBorder="1" applyAlignment="1"/>
    <xf numFmtId="0" fontId="26" fillId="0" borderId="1" xfId="0" applyFont="1" applyBorder="1" applyAlignment="1" applyProtection="1">
      <alignment horizontal="center" vertical="center" wrapText="1"/>
    </xf>
    <xf numFmtId="0" fontId="25" fillId="0" borderId="26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7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27" xfId="0" applyFont="1" applyFill="1" applyBorder="1" applyAlignment="1">
      <alignment horizontal="left" vertical="center" wrapText="1"/>
    </xf>
    <xf numFmtId="0" fontId="29" fillId="0" borderId="16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vertical="center" wrapText="1"/>
    </xf>
    <xf numFmtId="0" fontId="16" fillId="0" borderId="20" xfId="0" applyFont="1" applyFill="1" applyBorder="1" applyAlignment="1">
      <alignment vertical="center" wrapText="1"/>
    </xf>
    <xf numFmtId="0" fontId="28" fillId="0" borderId="22" xfId="0" applyFont="1" applyFill="1" applyBorder="1" applyAlignment="1">
      <alignment horizontal="left" vertical="center" wrapText="1"/>
    </xf>
    <xf numFmtId="0" fontId="28" fillId="0" borderId="3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37" xfId="0" applyFont="1" applyFill="1" applyBorder="1" applyAlignment="1">
      <alignment horizontal="center" vertical="center" wrapText="1"/>
    </xf>
    <xf numFmtId="0" fontId="28" fillId="0" borderId="31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32" xfId="0" applyFont="1" applyFill="1" applyBorder="1" applyAlignment="1">
      <alignment horizontal="center" vertical="center" wrapText="1"/>
    </xf>
    <xf numFmtId="0" fontId="28" fillId="0" borderId="16" xfId="0" applyFont="1" applyFill="1" applyBorder="1" applyAlignment="1">
      <alignment horizontal="center" vertical="center" wrapText="1"/>
    </xf>
    <xf numFmtId="0" fontId="28" fillId="0" borderId="20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vertical="center" wrapText="1"/>
    </xf>
    <xf numFmtId="0" fontId="16" fillId="0" borderId="22" xfId="0" applyFont="1" applyFill="1" applyBorder="1" applyAlignment="1">
      <alignment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6" fillId="0" borderId="24" xfId="0" applyFont="1" applyFill="1" applyBorder="1" applyAlignment="1">
      <alignment vertical="center" wrapText="1"/>
    </xf>
    <xf numFmtId="0" fontId="16" fillId="0" borderId="25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horizontal="left" wrapText="1"/>
    </xf>
    <xf numFmtId="0" fontId="0" fillId="0" borderId="17" xfId="0" applyFont="1" applyFill="1" applyBorder="1" applyAlignment="1">
      <alignment horizontal="left" wrapText="1"/>
    </xf>
    <xf numFmtId="0" fontId="18" fillId="0" borderId="12" xfId="0" applyFont="1" applyFill="1" applyBorder="1" applyAlignment="1">
      <alignment vertical="center" wrapText="1"/>
    </xf>
    <xf numFmtId="0" fontId="0" fillId="0" borderId="13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0" fontId="28" fillId="0" borderId="13" xfId="0" applyFont="1" applyFill="1" applyBorder="1" applyAlignment="1">
      <alignment wrapText="1"/>
    </xf>
    <xf numFmtId="0" fontId="28" fillId="0" borderId="17" xfId="0" applyFont="1" applyFill="1" applyBorder="1" applyAlignment="1">
      <alignment wrapText="1"/>
    </xf>
    <xf numFmtId="0" fontId="22" fillId="6" borderId="13" xfId="0" applyFont="1" applyFill="1" applyBorder="1" applyAlignment="1">
      <alignment wrapText="1"/>
    </xf>
    <xf numFmtId="0" fontId="22" fillId="6" borderId="17" xfId="0" applyFont="1" applyFill="1" applyBorder="1" applyAlignment="1">
      <alignment wrapText="1"/>
    </xf>
    <xf numFmtId="0" fontId="18" fillId="0" borderId="13" xfId="0" applyFont="1" applyFill="1" applyBorder="1" applyAlignment="1">
      <alignment wrapText="1"/>
    </xf>
    <xf numFmtId="0" fontId="18" fillId="0" borderId="17" xfId="0" applyFont="1" applyFill="1" applyBorder="1" applyAlignment="1">
      <alignment wrapText="1"/>
    </xf>
    <xf numFmtId="0" fontId="18" fillId="0" borderId="13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31" fillId="6" borderId="12" xfId="0" applyFont="1" applyFill="1" applyBorder="1" applyAlignment="1">
      <alignment horizontal="center" vertical="center" wrapText="1"/>
    </xf>
    <xf numFmtId="0" fontId="31" fillId="6" borderId="13" xfId="0" applyFont="1" applyFill="1" applyBorder="1" applyAlignment="1">
      <alignment horizontal="center" vertical="center" wrapText="1"/>
    </xf>
    <xf numFmtId="0" fontId="31" fillId="6" borderId="36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0" fontId="34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13" fillId="0" borderId="13" xfId="0" applyFont="1" applyFill="1" applyBorder="1" applyAlignment="1">
      <alignment horizontal="left" wrapText="1"/>
    </xf>
    <xf numFmtId="0" fontId="9" fillId="2" borderId="0" xfId="0" applyFont="1" applyFill="1" applyBorder="1" applyAlignment="1" applyProtection="1">
      <alignment horizontal="center" vertical="center" wrapText="1"/>
    </xf>
    <xf numFmtId="0" fontId="10" fillId="2" borderId="0" xfId="0" applyFont="1" applyFill="1" applyBorder="1" applyAlignment="1">
      <alignment wrapText="1"/>
    </xf>
    <xf numFmtId="0" fontId="13" fillId="0" borderId="0" xfId="0" applyFont="1" applyBorder="1" applyAlignment="1">
      <alignment horizontal="left" wrapText="1"/>
    </xf>
    <xf numFmtId="0" fontId="31" fillId="0" borderId="46" xfId="0" applyFont="1" applyFill="1" applyBorder="1" applyAlignment="1">
      <alignment horizontal="left" vertical="center" wrapText="1"/>
    </xf>
    <xf numFmtId="0" fontId="31" fillId="0" borderId="47" xfId="0" applyFont="1" applyFill="1" applyBorder="1" applyAlignment="1">
      <alignment horizontal="left" vertical="center" wrapText="1"/>
    </xf>
    <xf numFmtId="0" fontId="31" fillId="0" borderId="48" xfId="0" applyFont="1" applyFill="1" applyBorder="1" applyAlignment="1">
      <alignment horizontal="left" vertical="center" wrapText="1"/>
    </xf>
    <xf numFmtId="0" fontId="31" fillId="0" borderId="15" xfId="0" applyFont="1" applyFill="1" applyBorder="1" applyAlignment="1">
      <alignment horizontal="left" vertical="center" wrapText="1"/>
    </xf>
    <xf numFmtId="0" fontId="31" fillId="0" borderId="16" xfId="0" applyFont="1" applyFill="1" applyBorder="1" applyAlignment="1">
      <alignment horizontal="left" vertical="center" wrapText="1"/>
    </xf>
    <xf numFmtId="0" fontId="31" fillId="0" borderId="20" xfId="0" applyFont="1" applyFill="1" applyBorder="1" applyAlignment="1">
      <alignment horizontal="left" vertical="center" wrapText="1"/>
    </xf>
    <xf numFmtId="0" fontId="31" fillId="0" borderId="43" xfId="0" applyFont="1" applyFill="1" applyBorder="1" applyAlignment="1">
      <alignment horizontal="center" vertical="center" wrapText="1"/>
    </xf>
    <xf numFmtId="0" fontId="31" fillId="0" borderId="30" xfId="0" applyFont="1" applyFill="1" applyBorder="1" applyAlignment="1">
      <alignment horizontal="center" vertical="center" wrapText="1"/>
    </xf>
    <xf numFmtId="0" fontId="29" fillId="0" borderId="38" xfId="0" applyFont="1" applyFill="1" applyBorder="1" applyAlignment="1">
      <alignment horizontal="right" vertical="center" wrapText="1"/>
    </xf>
    <xf numFmtId="0" fontId="29" fillId="0" borderId="28" xfId="0" applyFont="1" applyFill="1" applyBorder="1" applyAlignment="1">
      <alignment horizontal="right" vertical="center" wrapText="1"/>
    </xf>
    <xf numFmtId="0" fontId="30" fillId="0" borderId="23" xfId="0" applyFont="1" applyFill="1" applyBorder="1" applyAlignment="1">
      <alignment horizontal="center" vertical="center" wrapText="1"/>
    </xf>
    <xf numFmtId="0" fontId="30" fillId="0" borderId="24" xfId="0" applyFont="1" applyFill="1" applyBorder="1" applyAlignment="1">
      <alignment horizontal="center" wrapText="1"/>
    </xf>
    <xf numFmtId="0" fontId="29" fillId="0" borderId="39" xfId="0" applyFont="1" applyFill="1" applyBorder="1" applyAlignment="1">
      <alignment horizontal="right" vertical="center" wrapText="1"/>
    </xf>
    <xf numFmtId="0" fontId="29" fillId="0" borderId="29" xfId="0" applyFont="1" applyFill="1" applyBorder="1" applyAlignment="1">
      <alignment horizontal="right" vertical="center" wrapText="1"/>
    </xf>
    <xf numFmtId="0" fontId="20" fillId="0" borderId="0" xfId="0" applyFont="1" applyFill="1" applyAlignment="1">
      <alignment horizontal="center" wrapText="1"/>
    </xf>
    <xf numFmtId="0" fontId="16" fillId="0" borderId="13" xfId="0" applyFont="1" applyFill="1" applyBorder="1" applyAlignment="1">
      <alignment horizontal="left" vertical="center" wrapText="1"/>
    </xf>
    <xf numFmtId="0" fontId="16" fillId="0" borderId="17" xfId="0" applyFont="1" applyFill="1" applyBorder="1" applyAlignment="1">
      <alignment horizontal="left" vertical="center" wrapText="1"/>
    </xf>
    <xf numFmtId="0" fontId="18" fillId="0" borderId="44" xfId="0" applyFont="1" applyFill="1" applyBorder="1" applyAlignment="1">
      <alignment horizontal="left" vertical="center" wrapText="1"/>
    </xf>
    <xf numFmtId="0" fontId="16" fillId="0" borderId="40" xfId="0" applyFont="1" applyFill="1" applyBorder="1" applyAlignment="1">
      <alignment vertical="center" wrapText="1"/>
    </xf>
    <xf numFmtId="0" fontId="16" fillId="0" borderId="45" xfId="0" applyFont="1" applyFill="1" applyBorder="1" applyAlignment="1">
      <alignment vertical="center" wrapText="1"/>
    </xf>
    <xf numFmtId="0" fontId="19" fillId="0" borderId="1" xfId="0" applyFont="1" applyFill="1" applyBorder="1"/>
    <xf numFmtId="4" fontId="23" fillId="0" borderId="4" xfId="0" applyNumberFormat="1" applyFont="1" applyFill="1" applyBorder="1" applyAlignment="1">
      <alignment vertical="center"/>
    </xf>
    <xf numFmtId="4" fontId="18" fillId="0" borderId="6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10"/>
  <sheetViews>
    <sheetView tabSelected="1" view="pageBreakPreview" topLeftCell="C1" zoomScale="60" zoomScaleNormal="50" workbookViewId="0">
      <selection activeCell="AP6" sqref="AP6"/>
    </sheetView>
  </sheetViews>
  <sheetFormatPr defaultColWidth="9.71093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28515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28515625" hidden="1" customWidth="1"/>
    <col min="13" max="13" width="41.71093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71093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7109375" hidden="1" customWidth="1"/>
    <col min="24" max="24" width="30.42578125" hidden="1" customWidth="1"/>
    <col min="25" max="25" width="90" hidden="1" customWidth="1"/>
    <col min="26" max="26" width="26.28515625" customWidth="1"/>
    <col min="27" max="27" width="38.28515625" customWidth="1"/>
    <col min="28" max="28" width="50.7109375" customWidth="1"/>
    <col min="29" max="29" width="7.85546875" customWidth="1"/>
    <col min="30" max="30" width="55.7109375" hidden="1" customWidth="1"/>
    <col min="31" max="31" width="0.7109375" hidden="1" customWidth="1"/>
    <col min="32" max="32" width="27" style="68" customWidth="1"/>
    <col min="33" max="33" width="25.5703125" style="1" customWidth="1"/>
    <col min="34" max="34" width="29.7109375" style="1" customWidth="1"/>
    <col min="35" max="35" width="33.28515625" style="1" customWidth="1"/>
    <col min="36" max="36" width="16.28515625" style="1" bestFit="1" customWidth="1"/>
    <col min="37" max="39" width="9.7109375" style="1"/>
  </cols>
  <sheetData>
    <row r="1" spans="1:39" s="2" customFormat="1" ht="23.45" customHeight="1" x14ac:dyDescent="0.35">
      <c r="C1" s="18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166"/>
      <c r="AE1" s="167"/>
      <c r="AF1" s="167"/>
      <c r="AG1" s="19"/>
      <c r="AH1" s="19"/>
      <c r="AI1" s="19"/>
      <c r="AJ1" s="19"/>
      <c r="AK1" s="19"/>
      <c r="AL1" s="19"/>
      <c r="AM1" s="19"/>
    </row>
    <row r="2" spans="1:39" s="2" customFormat="1" ht="114" customHeight="1" thickBot="1" x14ac:dyDescent="0.25">
      <c r="C2" s="175" t="s">
        <v>64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9"/>
      <c r="AK2" s="19"/>
      <c r="AL2" s="19"/>
      <c r="AM2" s="19"/>
    </row>
    <row r="3" spans="1:39" s="9" customFormat="1" ht="84" customHeight="1" thickBot="1" x14ac:dyDescent="0.3">
      <c r="B3" s="10"/>
      <c r="C3" s="176" t="s">
        <v>11</v>
      </c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8"/>
      <c r="AE3" s="89"/>
      <c r="AF3" s="90" t="s">
        <v>34</v>
      </c>
      <c r="AG3" s="90" t="s">
        <v>33</v>
      </c>
      <c r="AH3" s="91" t="s">
        <v>27</v>
      </c>
      <c r="AI3" s="48" t="s">
        <v>65</v>
      </c>
      <c r="AK3" s="20"/>
      <c r="AL3" s="20"/>
      <c r="AM3" s="20"/>
    </row>
    <row r="4" spans="1:39" s="85" customFormat="1" ht="57.75" customHeight="1" thickBot="1" x14ac:dyDescent="0.3">
      <c r="B4" s="86"/>
      <c r="C4" s="172" t="s">
        <v>20</v>
      </c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4"/>
      <c r="AE4" s="123"/>
      <c r="AF4" s="124">
        <f>AF5+AF6+AF15+AF16+AF17+AF18+AF19+AF20+AF24+AF29+AF37+AF38+AF39+AF41+AF42+AF43+AF44+AF45</f>
        <v>749932000</v>
      </c>
      <c r="AG4" s="124">
        <f t="shared" ref="AG4:AI4" si="0">AG5+AG6+AG15+AG16+AG17+AG18+AG19+AG20+AG24+AG29+AG37+AG38+AG39+AG41+AG42+AG43+AG44+AG45</f>
        <v>122254259.78999999</v>
      </c>
      <c r="AH4" s="124">
        <f t="shared" si="0"/>
        <v>67042833.870000005</v>
      </c>
      <c r="AI4" s="124">
        <f t="shared" si="0"/>
        <v>55211425.919999994</v>
      </c>
      <c r="AJ4" s="87"/>
      <c r="AK4" s="88"/>
      <c r="AL4" s="88"/>
      <c r="AM4" s="88"/>
    </row>
    <row r="5" spans="1:39" s="11" customFormat="1" ht="86.25" customHeight="1" thickBot="1" x14ac:dyDescent="0.3">
      <c r="B5" s="12"/>
      <c r="C5" s="179" t="s">
        <v>41</v>
      </c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1"/>
      <c r="AE5" s="15"/>
      <c r="AF5" s="126">
        <v>6506000</v>
      </c>
      <c r="AG5" s="36">
        <v>0</v>
      </c>
      <c r="AH5" s="36">
        <v>0</v>
      </c>
      <c r="AI5" s="47">
        <f>AG5-AH5</f>
        <v>0</v>
      </c>
      <c r="AJ5" s="13"/>
      <c r="AK5" s="13"/>
      <c r="AL5" s="13"/>
      <c r="AM5" s="13"/>
    </row>
    <row r="6" spans="1:39" s="50" customFormat="1" ht="143.25" customHeight="1" thickBot="1" x14ac:dyDescent="0.3">
      <c r="B6" s="249"/>
      <c r="C6" s="162" t="s">
        <v>42</v>
      </c>
      <c r="D6" s="250"/>
      <c r="E6" s="250"/>
      <c r="F6" s="250"/>
      <c r="G6" s="250"/>
      <c r="H6" s="250"/>
      <c r="I6" s="250"/>
      <c r="J6" s="250"/>
      <c r="K6" s="250"/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1"/>
      <c r="AE6" s="34"/>
      <c r="AF6" s="126">
        <f>AF8+AF12+AF13+AF14</f>
        <v>372633000</v>
      </c>
      <c r="AG6" s="74">
        <v>59448100</v>
      </c>
      <c r="AH6" s="74">
        <v>35106671.060000002</v>
      </c>
      <c r="AI6" s="74">
        <f>AG6-AH6</f>
        <v>24341428.939999998</v>
      </c>
      <c r="AJ6" s="16"/>
      <c r="AK6" s="16"/>
      <c r="AL6" s="16"/>
      <c r="AM6" s="16"/>
    </row>
    <row r="7" spans="1:39" s="11" customFormat="1" ht="22.5" customHeight="1" x14ac:dyDescent="0.25">
      <c r="B7" s="12"/>
      <c r="C7" s="168" t="s">
        <v>1</v>
      </c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70"/>
      <c r="AE7" s="26"/>
      <c r="AF7" s="124"/>
      <c r="AG7" s="92"/>
      <c r="AH7" s="93"/>
      <c r="AI7" s="92"/>
      <c r="AJ7" s="13"/>
      <c r="AK7" s="13"/>
      <c r="AL7" s="13"/>
      <c r="AM7" s="13"/>
    </row>
    <row r="8" spans="1:39" s="11" customFormat="1" ht="34.5" customHeight="1" x14ac:dyDescent="0.25">
      <c r="B8" s="14"/>
      <c r="C8" s="25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154" t="s">
        <v>10</v>
      </c>
      <c r="AA8" s="154"/>
      <c r="AB8" s="154"/>
      <c r="AC8" s="154"/>
      <c r="AD8" s="171"/>
      <c r="AE8" s="23"/>
      <c r="AF8" s="130">
        <f>AF10+AF11</f>
        <v>356688000</v>
      </c>
      <c r="AG8" s="257">
        <f>AG10+AG11</f>
        <v>59448100</v>
      </c>
      <c r="AH8" s="257">
        <f t="shared" ref="AH8:AI8" si="1">AH10+AH11</f>
        <v>35106671.060000002</v>
      </c>
      <c r="AI8" s="257">
        <f t="shared" si="1"/>
        <v>24341428.940000001</v>
      </c>
      <c r="AJ8" s="13"/>
      <c r="AK8" s="13"/>
      <c r="AL8" s="13"/>
      <c r="AM8" s="13"/>
    </row>
    <row r="9" spans="1:39" s="11" customFormat="1" ht="21" customHeight="1" x14ac:dyDescent="0.25">
      <c r="B9" s="14"/>
      <c r="C9" s="25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76"/>
      <c r="AA9" s="182" t="s">
        <v>0</v>
      </c>
      <c r="AB9" s="183"/>
      <c r="AC9" s="183"/>
      <c r="AD9" s="184"/>
      <c r="AE9" s="23"/>
      <c r="AF9" s="131"/>
      <c r="AG9" s="46"/>
      <c r="AH9" s="37"/>
      <c r="AI9" s="46"/>
      <c r="AJ9" s="13"/>
      <c r="AK9" s="13"/>
      <c r="AL9" s="13"/>
      <c r="AM9" s="13"/>
    </row>
    <row r="10" spans="1:39" s="11" customFormat="1" ht="35.25" customHeight="1" x14ac:dyDescent="0.25">
      <c r="B10" s="14"/>
      <c r="C10" s="25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76"/>
      <c r="AA10" s="154" t="s">
        <v>9</v>
      </c>
      <c r="AB10" s="155"/>
      <c r="AC10" s="155"/>
      <c r="AD10" s="156"/>
      <c r="AE10" s="15"/>
      <c r="AF10" s="132">
        <v>279404000</v>
      </c>
      <c r="AG10" s="46">
        <v>46567400</v>
      </c>
      <c r="AH10" s="37">
        <v>27998117.079999998</v>
      </c>
      <c r="AI10" s="46">
        <f t="shared" ref="AI9:AI11" si="2">AG10-AH10</f>
        <v>18569282.920000002</v>
      </c>
      <c r="AJ10" s="13"/>
      <c r="AK10" s="13"/>
      <c r="AL10" s="13"/>
      <c r="AM10" s="13"/>
    </row>
    <row r="11" spans="1:39" s="11" customFormat="1" ht="45" customHeight="1" x14ac:dyDescent="0.25">
      <c r="B11" s="14"/>
      <c r="C11" s="25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76"/>
      <c r="AA11" s="154" t="s">
        <v>16</v>
      </c>
      <c r="AB11" s="155"/>
      <c r="AC11" s="155"/>
      <c r="AD11" s="156"/>
      <c r="AE11" s="15"/>
      <c r="AF11" s="132">
        <v>77284000</v>
      </c>
      <c r="AG11" s="46">
        <v>12880700</v>
      </c>
      <c r="AH11" s="37">
        <v>7108553.9800000004</v>
      </c>
      <c r="AI11" s="46">
        <f t="shared" si="2"/>
        <v>5772146.0199999996</v>
      </c>
      <c r="AJ11" s="13"/>
      <c r="AK11" s="13"/>
      <c r="AL11" s="13"/>
      <c r="AM11" s="13"/>
    </row>
    <row r="12" spans="1:39" s="11" customFormat="1" ht="31.5" customHeight="1" x14ac:dyDescent="0.25">
      <c r="B12" s="14"/>
      <c r="C12" s="25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154" t="s">
        <v>6</v>
      </c>
      <c r="AA12" s="155"/>
      <c r="AB12" s="155"/>
      <c r="AC12" s="155"/>
      <c r="AD12" s="156"/>
      <c r="AE12" s="15"/>
      <c r="AF12" s="132">
        <v>12955000</v>
      </c>
      <c r="AG12" s="46">
        <v>0</v>
      </c>
      <c r="AH12" s="37">
        <v>0</v>
      </c>
      <c r="AI12" s="46">
        <f t="shared" ref="AI12:AI19" si="3">AG12-AH12</f>
        <v>0</v>
      </c>
      <c r="AJ12" s="13"/>
      <c r="AK12" s="13"/>
      <c r="AL12" s="13"/>
      <c r="AM12" s="13"/>
    </row>
    <row r="13" spans="1:39" s="11" customFormat="1" ht="102" customHeight="1" x14ac:dyDescent="0.25">
      <c r="B13" s="14"/>
      <c r="C13" s="27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151" t="s">
        <v>13</v>
      </c>
      <c r="AA13" s="152"/>
      <c r="AB13" s="152"/>
      <c r="AC13" s="152"/>
      <c r="AD13" s="153"/>
      <c r="AE13" s="15"/>
      <c r="AF13" s="132">
        <v>38000</v>
      </c>
      <c r="AG13" s="46">
        <v>0</v>
      </c>
      <c r="AH13" s="37">
        <v>0</v>
      </c>
      <c r="AI13" s="46">
        <f t="shared" si="3"/>
        <v>0</v>
      </c>
      <c r="AJ13" s="13"/>
      <c r="AK13" s="13"/>
      <c r="AL13" s="13"/>
      <c r="AM13" s="13"/>
    </row>
    <row r="14" spans="1:39" s="11" customFormat="1" ht="45" customHeight="1" thickBot="1" x14ac:dyDescent="0.3">
      <c r="B14" s="14"/>
      <c r="C14" s="27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151" t="s">
        <v>18</v>
      </c>
      <c r="AA14" s="158"/>
      <c r="AB14" s="158"/>
      <c r="AC14" s="158"/>
      <c r="AD14" s="159"/>
      <c r="AE14" s="81"/>
      <c r="AF14" s="133">
        <v>2952000</v>
      </c>
      <c r="AG14" s="82">
        <v>0</v>
      </c>
      <c r="AH14" s="94">
        <v>0</v>
      </c>
      <c r="AI14" s="82">
        <f t="shared" si="3"/>
        <v>0</v>
      </c>
      <c r="AJ14" s="13"/>
      <c r="AK14" s="13"/>
      <c r="AL14" s="13"/>
      <c r="AM14" s="13"/>
    </row>
    <row r="15" spans="1:39" s="11" customFormat="1" ht="75.75" customHeight="1" thickBot="1" x14ac:dyDescent="0.3">
      <c r="B15" s="12"/>
      <c r="C15" s="162" t="s">
        <v>35</v>
      </c>
      <c r="D15" s="163"/>
      <c r="E15" s="163"/>
      <c r="F15" s="163"/>
      <c r="G15" s="163"/>
      <c r="H15" s="163"/>
      <c r="I15" s="163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4"/>
      <c r="AE15" s="34"/>
      <c r="AF15" s="126">
        <v>3406000</v>
      </c>
      <c r="AG15" s="36">
        <v>851500</v>
      </c>
      <c r="AH15" s="36">
        <v>338393.02</v>
      </c>
      <c r="AI15" s="47">
        <f t="shared" si="3"/>
        <v>513106.98</v>
      </c>
      <c r="AJ15" s="13"/>
      <c r="AK15" s="13"/>
      <c r="AL15" s="13"/>
      <c r="AM15" s="13"/>
    </row>
    <row r="16" spans="1:39" s="11" customFormat="1" ht="90" customHeight="1" thickBot="1" x14ac:dyDescent="0.3">
      <c r="A16" s="13"/>
      <c r="B16" s="13"/>
      <c r="C16" s="162" t="s">
        <v>36</v>
      </c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4"/>
      <c r="AE16" s="34"/>
      <c r="AF16" s="124">
        <v>2177000</v>
      </c>
      <c r="AG16" s="95">
        <v>362000</v>
      </c>
      <c r="AH16" s="95">
        <v>253645.73</v>
      </c>
      <c r="AI16" s="96">
        <f t="shared" si="3"/>
        <v>108354.26999999999</v>
      </c>
      <c r="AJ16" s="13"/>
      <c r="AK16" s="13"/>
      <c r="AL16" s="13"/>
      <c r="AM16" s="13"/>
    </row>
    <row r="17" spans="3:39" s="11" customFormat="1" ht="104.25" customHeight="1" thickBot="1" x14ac:dyDescent="0.3">
      <c r="C17" s="162" t="s">
        <v>37</v>
      </c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4"/>
      <c r="AE17" s="29"/>
      <c r="AF17" s="126">
        <v>1609000</v>
      </c>
      <c r="AG17" s="36">
        <v>360000</v>
      </c>
      <c r="AH17" s="36">
        <v>210487.08</v>
      </c>
      <c r="AI17" s="96">
        <f t="shared" si="3"/>
        <v>149512.92000000001</v>
      </c>
      <c r="AJ17" s="13"/>
      <c r="AK17" s="13"/>
      <c r="AL17" s="13"/>
      <c r="AM17" s="13"/>
    </row>
    <row r="18" spans="3:39" s="11" customFormat="1" ht="82.5" customHeight="1" thickBot="1" x14ac:dyDescent="0.3">
      <c r="C18" s="162" t="s">
        <v>38</v>
      </c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4"/>
      <c r="AE18" s="29"/>
      <c r="AF18" s="134">
        <v>73000</v>
      </c>
      <c r="AG18" s="97">
        <v>0</v>
      </c>
      <c r="AH18" s="97">
        <v>0</v>
      </c>
      <c r="AI18" s="36">
        <f t="shared" si="3"/>
        <v>0</v>
      </c>
      <c r="AJ18" s="13"/>
      <c r="AK18" s="13"/>
      <c r="AL18" s="13"/>
      <c r="AM18" s="13"/>
    </row>
    <row r="19" spans="3:39" s="54" customFormat="1" ht="104.25" customHeight="1" thickBot="1" x14ac:dyDescent="0.3">
      <c r="C19" s="162" t="s">
        <v>39</v>
      </c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4"/>
      <c r="AE19" s="29"/>
      <c r="AF19" s="126">
        <v>25327000</v>
      </c>
      <c r="AG19" s="36">
        <v>5228474</v>
      </c>
      <c r="AH19" s="36">
        <v>1291760.8500000001</v>
      </c>
      <c r="AI19" s="47">
        <f t="shared" si="3"/>
        <v>3936713.15</v>
      </c>
      <c r="AJ19" s="55"/>
      <c r="AK19" s="55"/>
      <c r="AL19" s="55"/>
      <c r="AM19" s="55"/>
    </row>
    <row r="20" spans="3:39" s="11" customFormat="1" ht="66.75" customHeight="1" thickBot="1" x14ac:dyDescent="0.3">
      <c r="C20" s="162" t="s">
        <v>40</v>
      </c>
      <c r="D20" s="163"/>
      <c r="E20" s="163"/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4"/>
      <c r="AE20" s="29"/>
      <c r="AF20" s="126">
        <f>AF22+AF23</f>
        <v>22905000</v>
      </c>
      <c r="AG20" s="74">
        <f t="shared" ref="AG20:AH20" si="4">AG22+AG23</f>
        <v>3510895.0500000003</v>
      </c>
      <c r="AH20" s="74">
        <f t="shared" si="4"/>
        <v>1717683.03</v>
      </c>
      <c r="AI20" s="47">
        <f t="shared" ref="AI20" si="5">AI22+AI23</f>
        <v>1793212.02</v>
      </c>
      <c r="AJ20" s="13"/>
      <c r="AK20" s="13"/>
      <c r="AL20" s="13"/>
      <c r="AM20" s="13"/>
    </row>
    <row r="21" spans="3:39" s="11" customFormat="1" ht="29.25" customHeight="1" x14ac:dyDescent="0.25">
      <c r="C21" s="189" t="s">
        <v>1</v>
      </c>
      <c r="D21" s="190"/>
      <c r="E21" s="190"/>
      <c r="F21" s="190"/>
      <c r="G21" s="190"/>
      <c r="H21" s="190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1"/>
      <c r="AE21" s="16"/>
      <c r="AF21" s="135"/>
      <c r="AG21" s="93"/>
      <c r="AH21" s="93"/>
      <c r="AI21" s="92"/>
      <c r="AJ21" s="13"/>
      <c r="AK21" s="13"/>
      <c r="AL21" s="13"/>
      <c r="AM21" s="13"/>
    </row>
    <row r="22" spans="3:39" s="11" customFormat="1" ht="43.5" customHeight="1" x14ac:dyDescent="0.25">
      <c r="C22" s="21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157" t="s">
        <v>4</v>
      </c>
      <c r="AA22" s="157"/>
      <c r="AB22" s="157"/>
      <c r="AC22" s="157"/>
      <c r="AD22" s="165"/>
      <c r="AE22" s="16"/>
      <c r="AF22" s="136">
        <v>20773000</v>
      </c>
      <c r="AG22" s="37">
        <v>3100083.24</v>
      </c>
      <c r="AH22" s="37">
        <v>1515341.84</v>
      </c>
      <c r="AI22" s="46">
        <f>AG22-AH22</f>
        <v>1584741.4000000001</v>
      </c>
      <c r="AJ22" s="13"/>
      <c r="AK22" s="13"/>
      <c r="AL22" s="13"/>
      <c r="AM22" s="13"/>
    </row>
    <row r="23" spans="3:39" s="11" customFormat="1" ht="51.75" customHeight="1" thickBot="1" x14ac:dyDescent="0.3">
      <c r="C23" s="24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160" t="s">
        <v>5</v>
      </c>
      <c r="AA23" s="160"/>
      <c r="AB23" s="160"/>
      <c r="AC23" s="160"/>
      <c r="AD23" s="161"/>
      <c r="AE23" s="16"/>
      <c r="AF23" s="137">
        <v>2132000</v>
      </c>
      <c r="AG23" s="94">
        <v>410811.81</v>
      </c>
      <c r="AH23" s="94">
        <v>202341.19</v>
      </c>
      <c r="AI23" s="82">
        <f>AG23-AH23</f>
        <v>208470.62</v>
      </c>
      <c r="AJ23" s="13"/>
      <c r="AK23" s="13"/>
      <c r="AL23" s="13"/>
      <c r="AM23" s="13"/>
    </row>
    <row r="24" spans="3:39" s="50" customFormat="1" ht="80.25" customHeight="1" thickBot="1" x14ac:dyDescent="0.3">
      <c r="C24" s="196" t="s">
        <v>43</v>
      </c>
      <c r="D24" s="197"/>
      <c r="E24" s="197"/>
      <c r="F24" s="197"/>
      <c r="G24" s="197"/>
      <c r="H24" s="197"/>
      <c r="I24" s="197"/>
      <c r="J24" s="197"/>
      <c r="K24" s="197"/>
      <c r="L24" s="197"/>
      <c r="M24" s="197"/>
      <c r="N24" s="197"/>
      <c r="O24" s="197"/>
      <c r="P24" s="197"/>
      <c r="Q24" s="197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197"/>
      <c r="AC24" s="197"/>
      <c r="AD24" s="198"/>
      <c r="AE24" s="29"/>
      <c r="AF24" s="126">
        <f>AF26+AF27+AF28</f>
        <v>23171000</v>
      </c>
      <c r="AG24" s="36">
        <f t="shared" ref="AG24:AI24" si="6">AG26+AG27+AG28</f>
        <v>5048490.74</v>
      </c>
      <c r="AH24" s="36">
        <f t="shared" si="6"/>
        <v>2252868.61</v>
      </c>
      <c r="AI24" s="36">
        <f t="shared" si="6"/>
        <v>2795622.1300000004</v>
      </c>
      <c r="AJ24" s="16"/>
      <c r="AK24" s="16"/>
      <c r="AL24" s="16"/>
      <c r="AM24" s="16"/>
    </row>
    <row r="25" spans="3:39" s="11" customFormat="1" ht="30.75" customHeight="1" x14ac:dyDescent="0.25">
      <c r="C25" s="186" t="s">
        <v>1</v>
      </c>
      <c r="D25" s="187"/>
      <c r="E25" s="187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7"/>
      <c r="V25" s="187"/>
      <c r="W25" s="187"/>
      <c r="X25" s="187"/>
      <c r="Y25" s="187"/>
      <c r="Z25" s="187"/>
      <c r="AA25" s="187"/>
      <c r="AB25" s="187"/>
      <c r="AC25" s="187"/>
      <c r="AD25" s="188"/>
      <c r="AE25" s="16"/>
      <c r="AF25" s="138"/>
      <c r="AG25" s="93"/>
      <c r="AH25" s="93"/>
      <c r="AI25" s="92"/>
      <c r="AJ25" s="13"/>
      <c r="AK25" s="13"/>
      <c r="AL25" s="13"/>
      <c r="AM25" s="13"/>
    </row>
    <row r="26" spans="3:39" s="11" customFormat="1" ht="70.5" customHeight="1" x14ac:dyDescent="0.25">
      <c r="C26" s="21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157" t="s">
        <v>7</v>
      </c>
      <c r="AA26" s="157"/>
      <c r="AB26" s="157"/>
      <c r="AC26" s="157"/>
      <c r="AD26" s="157"/>
      <c r="AE26" s="38"/>
      <c r="AF26" s="136">
        <v>22104000</v>
      </c>
      <c r="AG26" s="37">
        <f>4860490.74-24189.14</f>
        <v>4836301.6000000006</v>
      </c>
      <c r="AH26" s="37">
        <f>2161509.94-10733.34</f>
        <v>2150776.6</v>
      </c>
      <c r="AI26" s="46">
        <f>AG26-AH26</f>
        <v>2685525.0000000005</v>
      </c>
      <c r="AJ26" s="13"/>
      <c r="AK26" s="13"/>
      <c r="AL26" s="13"/>
      <c r="AM26" s="13"/>
    </row>
    <row r="27" spans="3:39" s="11" customFormat="1" ht="90" customHeight="1" x14ac:dyDescent="0.25">
      <c r="C27" s="21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157" t="s">
        <v>12</v>
      </c>
      <c r="AA27" s="157"/>
      <c r="AB27" s="157"/>
      <c r="AC27" s="157"/>
      <c r="AD27" s="165"/>
      <c r="AE27" s="38"/>
      <c r="AF27" s="136">
        <v>846000</v>
      </c>
      <c r="AG27" s="37">
        <v>188000</v>
      </c>
      <c r="AH27" s="37">
        <v>91358.67</v>
      </c>
      <c r="AI27" s="46">
        <f>AG27-AH27</f>
        <v>96641.33</v>
      </c>
      <c r="AJ27" s="13"/>
      <c r="AK27" s="13"/>
      <c r="AL27" s="13"/>
      <c r="AM27" s="13"/>
    </row>
    <row r="28" spans="3:39" s="11" customFormat="1" ht="91.5" customHeight="1" x14ac:dyDescent="0.25">
      <c r="C28" s="21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157" t="s">
        <v>8</v>
      </c>
      <c r="AA28" s="157"/>
      <c r="AB28" s="157"/>
      <c r="AC28" s="157"/>
      <c r="AD28" s="165"/>
      <c r="AE28" s="38"/>
      <c r="AF28" s="136">
        <v>221000</v>
      </c>
      <c r="AG28" s="37">
        <v>24189.14</v>
      </c>
      <c r="AH28" s="37">
        <v>10733.34</v>
      </c>
      <c r="AI28" s="46">
        <f>AG28-AH28</f>
        <v>13455.8</v>
      </c>
      <c r="AJ28" s="13"/>
      <c r="AK28" s="13"/>
      <c r="AL28" s="13"/>
      <c r="AM28" s="13"/>
    </row>
    <row r="29" spans="3:39" s="50" customFormat="1" ht="120" customHeight="1" thickBot="1" x14ac:dyDescent="0.3">
      <c r="C29" s="252" t="s">
        <v>44</v>
      </c>
      <c r="D29" s="253"/>
      <c r="E29" s="253"/>
      <c r="F29" s="253"/>
      <c r="G29" s="253"/>
      <c r="H29" s="253"/>
      <c r="I29" s="253"/>
      <c r="J29" s="253"/>
      <c r="K29" s="253"/>
      <c r="L29" s="253"/>
      <c r="M29" s="253"/>
      <c r="N29" s="253"/>
      <c r="O29" s="253"/>
      <c r="P29" s="253"/>
      <c r="Q29" s="253"/>
      <c r="R29" s="253"/>
      <c r="S29" s="253"/>
      <c r="T29" s="253"/>
      <c r="U29" s="253"/>
      <c r="V29" s="253"/>
      <c r="W29" s="253"/>
      <c r="X29" s="253"/>
      <c r="Y29" s="253"/>
      <c r="Z29" s="253"/>
      <c r="AA29" s="253"/>
      <c r="AB29" s="253"/>
      <c r="AC29" s="253"/>
      <c r="AD29" s="254"/>
      <c r="AE29" s="255"/>
      <c r="AF29" s="139">
        <f>AF31+AF36</f>
        <v>286057000</v>
      </c>
      <c r="AG29" s="256">
        <v>46812800</v>
      </c>
      <c r="AH29" s="256">
        <v>25815136.350000001</v>
      </c>
      <c r="AI29" s="256">
        <f>AG29-AH29</f>
        <v>20997663.649999999</v>
      </c>
      <c r="AJ29" s="16"/>
      <c r="AK29" s="16"/>
      <c r="AL29" s="16"/>
      <c r="AM29" s="16"/>
    </row>
    <row r="30" spans="3:39" s="11" customFormat="1" ht="33" customHeight="1" x14ac:dyDescent="0.25">
      <c r="C30" s="189" t="s">
        <v>1</v>
      </c>
      <c r="D30" s="190"/>
      <c r="E30" s="190"/>
      <c r="F30" s="190"/>
      <c r="G30" s="190"/>
      <c r="H30" s="19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1"/>
      <c r="AE30" s="16"/>
      <c r="AF30" s="140"/>
      <c r="AG30" s="93"/>
      <c r="AH30" s="93"/>
      <c r="AI30" s="92"/>
      <c r="AJ30" s="13"/>
      <c r="AK30" s="13"/>
      <c r="AL30" s="13"/>
      <c r="AM30" s="13"/>
    </row>
    <row r="31" spans="3:39" s="11" customFormat="1" ht="27" customHeight="1" x14ac:dyDescent="0.25">
      <c r="C31" s="24"/>
      <c r="D31" s="77" t="s">
        <v>2</v>
      </c>
      <c r="E31" s="77" t="s">
        <v>2</v>
      </c>
      <c r="F31" s="77" t="s">
        <v>2</v>
      </c>
      <c r="G31" s="77" t="s">
        <v>2</v>
      </c>
      <c r="H31" s="77" t="s">
        <v>2</v>
      </c>
      <c r="I31" s="77" t="s">
        <v>2</v>
      </c>
      <c r="J31" s="77" t="s">
        <v>2</v>
      </c>
      <c r="K31" s="77" t="s">
        <v>2</v>
      </c>
      <c r="L31" s="77" t="s">
        <v>2</v>
      </c>
      <c r="M31" s="77" t="s">
        <v>2</v>
      </c>
      <c r="N31" s="77" t="s">
        <v>2</v>
      </c>
      <c r="O31" s="77" t="s">
        <v>2</v>
      </c>
      <c r="P31" s="77" t="s">
        <v>2</v>
      </c>
      <c r="Q31" s="77" t="s">
        <v>2</v>
      </c>
      <c r="R31" s="77" t="s">
        <v>2</v>
      </c>
      <c r="S31" s="77" t="s">
        <v>2</v>
      </c>
      <c r="T31" s="77" t="s">
        <v>2</v>
      </c>
      <c r="U31" s="77" t="s">
        <v>2</v>
      </c>
      <c r="V31" s="77" t="s">
        <v>2</v>
      </c>
      <c r="W31" s="77" t="s">
        <v>2</v>
      </c>
      <c r="X31" s="77" t="s">
        <v>2</v>
      </c>
      <c r="Y31" s="77" t="s">
        <v>2</v>
      </c>
      <c r="Z31" s="151" t="s">
        <v>17</v>
      </c>
      <c r="AA31" s="194"/>
      <c r="AB31" s="194"/>
      <c r="AC31" s="194"/>
      <c r="AD31" s="195"/>
      <c r="AE31" s="16"/>
      <c r="AF31" s="136">
        <f>AF33+AF34+AF35</f>
        <v>280882000</v>
      </c>
      <c r="AG31" s="98">
        <f t="shared" ref="AG31:AH31" si="7">AG33+AG34+AG35</f>
        <v>46812800</v>
      </c>
      <c r="AH31" s="98">
        <f t="shared" si="7"/>
        <v>25815136.350000001</v>
      </c>
      <c r="AI31" s="46">
        <f t="shared" ref="AI31" si="8">AI33+AI34+AI35</f>
        <v>20997663.649999999</v>
      </c>
      <c r="AJ31" s="13"/>
      <c r="AK31" s="13"/>
      <c r="AL31" s="13"/>
      <c r="AM31" s="13"/>
    </row>
    <row r="32" spans="3:39" s="11" customFormat="1" ht="23.25" customHeight="1" x14ac:dyDescent="0.25">
      <c r="C32" s="24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192" t="s">
        <v>0</v>
      </c>
      <c r="AB32" s="192"/>
      <c r="AC32" s="192"/>
      <c r="AD32" s="193"/>
      <c r="AE32" s="16"/>
      <c r="AF32" s="136"/>
      <c r="AG32" s="99"/>
      <c r="AH32" s="99"/>
      <c r="AI32" s="100"/>
      <c r="AJ32" s="13"/>
      <c r="AK32" s="13"/>
      <c r="AL32" s="13"/>
      <c r="AM32" s="13"/>
    </row>
    <row r="33" spans="3:39" s="11" customFormat="1" ht="27" customHeight="1" x14ac:dyDescent="0.25">
      <c r="C33" s="24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154" t="s">
        <v>9</v>
      </c>
      <c r="AB33" s="154"/>
      <c r="AC33" s="154"/>
      <c r="AD33" s="171"/>
      <c r="AE33" s="16"/>
      <c r="AF33" s="136">
        <v>208909000</v>
      </c>
      <c r="AG33" s="37">
        <v>34817400</v>
      </c>
      <c r="AH33" s="37">
        <v>18962941.34</v>
      </c>
      <c r="AI33" s="46">
        <f t="shared" ref="AI33:AI45" si="9">AG33-AH33</f>
        <v>15854458.66</v>
      </c>
      <c r="AJ33" s="13"/>
      <c r="AK33" s="13"/>
      <c r="AL33" s="13"/>
      <c r="AM33" s="13"/>
    </row>
    <row r="34" spans="3:39" s="11" customFormat="1" ht="30.75" customHeight="1" x14ac:dyDescent="0.25">
      <c r="C34" s="24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151" t="s">
        <v>14</v>
      </c>
      <c r="AB34" s="151"/>
      <c r="AC34" s="151"/>
      <c r="AD34" s="185"/>
      <c r="AE34" s="16"/>
      <c r="AF34" s="136">
        <v>30184000</v>
      </c>
      <c r="AG34" s="37">
        <v>5030600</v>
      </c>
      <c r="AH34" s="37">
        <v>3438600.8</v>
      </c>
      <c r="AI34" s="46">
        <f t="shared" si="9"/>
        <v>1591999.2000000002</v>
      </c>
      <c r="AJ34" s="13"/>
      <c r="AK34" s="13"/>
      <c r="AL34" s="13"/>
      <c r="AM34" s="13"/>
    </row>
    <row r="35" spans="3:39" s="11" customFormat="1" ht="27.75" customHeight="1" x14ac:dyDescent="0.25">
      <c r="C35" s="24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154" t="s">
        <v>15</v>
      </c>
      <c r="AB35" s="155"/>
      <c r="AC35" s="155"/>
      <c r="AD35" s="156"/>
      <c r="AE35" s="16"/>
      <c r="AF35" s="136">
        <v>41789000</v>
      </c>
      <c r="AG35" s="37">
        <v>6964800</v>
      </c>
      <c r="AH35" s="37">
        <v>3413594.21</v>
      </c>
      <c r="AI35" s="46">
        <f t="shared" si="9"/>
        <v>3551205.79</v>
      </c>
      <c r="AJ35" s="13"/>
      <c r="AK35" s="13"/>
      <c r="AL35" s="13"/>
      <c r="AM35" s="13"/>
    </row>
    <row r="36" spans="3:39" s="11" customFormat="1" ht="41.25" customHeight="1" thickBot="1" x14ac:dyDescent="0.3">
      <c r="C36" s="24"/>
      <c r="D36" s="77" t="s">
        <v>3</v>
      </c>
      <c r="E36" s="77" t="s">
        <v>3</v>
      </c>
      <c r="F36" s="77" t="s">
        <v>3</v>
      </c>
      <c r="G36" s="77" t="s">
        <v>3</v>
      </c>
      <c r="H36" s="77" t="s">
        <v>3</v>
      </c>
      <c r="I36" s="77" t="s">
        <v>3</v>
      </c>
      <c r="J36" s="77" t="s">
        <v>3</v>
      </c>
      <c r="K36" s="77" t="s">
        <v>3</v>
      </c>
      <c r="L36" s="77" t="s">
        <v>3</v>
      </c>
      <c r="M36" s="77" t="s">
        <v>3</v>
      </c>
      <c r="N36" s="77" t="s">
        <v>3</v>
      </c>
      <c r="O36" s="77" t="s">
        <v>3</v>
      </c>
      <c r="P36" s="77" t="s">
        <v>3</v>
      </c>
      <c r="Q36" s="77" t="s">
        <v>3</v>
      </c>
      <c r="R36" s="77" t="s">
        <v>3</v>
      </c>
      <c r="S36" s="77" t="s">
        <v>3</v>
      </c>
      <c r="T36" s="77" t="s">
        <v>3</v>
      </c>
      <c r="U36" s="77" t="s">
        <v>3</v>
      </c>
      <c r="V36" s="77" t="s">
        <v>3</v>
      </c>
      <c r="W36" s="77" t="s">
        <v>3</v>
      </c>
      <c r="X36" s="77" t="s">
        <v>3</v>
      </c>
      <c r="Y36" s="77" t="s">
        <v>3</v>
      </c>
      <c r="Z36" s="151" t="s">
        <v>6</v>
      </c>
      <c r="AA36" s="194"/>
      <c r="AB36" s="194"/>
      <c r="AC36" s="194"/>
      <c r="AD36" s="195"/>
      <c r="AE36" s="16"/>
      <c r="AF36" s="137">
        <v>5175000</v>
      </c>
      <c r="AG36" s="94">
        <v>0</v>
      </c>
      <c r="AH36" s="94">
        <v>0</v>
      </c>
      <c r="AI36" s="82">
        <f t="shared" si="9"/>
        <v>0</v>
      </c>
      <c r="AJ36" s="13"/>
      <c r="AK36" s="13"/>
      <c r="AL36" s="13"/>
      <c r="AM36" s="13"/>
    </row>
    <row r="37" spans="3:39" ht="69.75" customHeight="1" thickBot="1" x14ac:dyDescent="0.55000000000000004">
      <c r="C37" s="162" t="s">
        <v>45</v>
      </c>
      <c r="D37" s="199"/>
      <c r="E37" s="199"/>
      <c r="F37" s="199"/>
      <c r="G37" s="199"/>
      <c r="H37" s="199"/>
      <c r="I37" s="199"/>
      <c r="J37" s="199"/>
      <c r="K37" s="199"/>
      <c r="L37" s="199"/>
      <c r="M37" s="199"/>
      <c r="N37" s="199"/>
      <c r="O37" s="199"/>
      <c r="P37" s="199"/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99"/>
      <c r="AD37" s="200"/>
      <c r="AE37" s="17"/>
      <c r="AF37" s="126">
        <v>568000</v>
      </c>
      <c r="AG37" s="36">
        <v>0</v>
      </c>
      <c r="AH37" s="36">
        <v>0</v>
      </c>
      <c r="AI37" s="47">
        <f t="shared" si="9"/>
        <v>0</v>
      </c>
    </row>
    <row r="38" spans="3:39" ht="70.5" customHeight="1" thickBot="1" x14ac:dyDescent="0.55000000000000004">
      <c r="C38" s="201" t="s">
        <v>46</v>
      </c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1"/>
      <c r="AE38" s="35"/>
      <c r="AF38" s="126">
        <v>632000</v>
      </c>
      <c r="AG38" s="36">
        <v>632000</v>
      </c>
      <c r="AH38" s="36">
        <v>56188.14</v>
      </c>
      <c r="AI38" s="47">
        <f t="shared" si="9"/>
        <v>575811.86</v>
      </c>
    </row>
    <row r="39" spans="3:39" ht="87.75" customHeight="1" thickBot="1" x14ac:dyDescent="0.55000000000000004">
      <c r="C39" s="201" t="s">
        <v>47</v>
      </c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/>
      <c r="AD39" s="203"/>
      <c r="AE39" s="35"/>
      <c r="AF39" s="126">
        <v>1102000</v>
      </c>
      <c r="AG39" s="36">
        <v>0</v>
      </c>
      <c r="AH39" s="36">
        <v>0</v>
      </c>
      <c r="AI39" s="47">
        <f t="shared" si="9"/>
        <v>0</v>
      </c>
    </row>
    <row r="40" spans="3:39" ht="75" customHeight="1" thickBot="1" x14ac:dyDescent="0.55000000000000004">
      <c r="C40" s="79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206" t="s">
        <v>19</v>
      </c>
      <c r="AA40" s="206"/>
      <c r="AB40" s="206"/>
      <c r="AC40" s="206"/>
      <c r="AD40" s="207"/>
      <c r="AE40" s="35"/>
      <c r="AF40" s="141">
        <v>1102000</v>
      </c>
      <c r="AG40" s="103">
        <v>0</v>
      </c>
      <c r="AH40" s="103">
        <v>0</v>
      </c>
      <c r="AI40" s="104">
        <f t="shared" si="9"/>
        <v>0</v>
      </c>
    </row>
    <row r="41" spans="3:39" ht="68.25" customHeight="1" thickBot="1" x14ac:dyDescent="0.55000000000000004">
      <c r="C41" s="162" t="s">
        <v>48</v>
      </c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105"/>
      <c r="AE41" s="35"/>
      <c r="AF41" s="126">
        <v>2000</v>
      </c>
      <c r="AG41" s="36">
        <v>0</v>
      </c>
      <c r="AH41" s="36">
        <v>0</v>
      </c>
      <c r="AI41" s="47">
        <f t="shared" si="9"/>
        <v>0</v>
      </c>
    </row>
    <row r="42" spans="3:39" ht="160.5" customHeight="1" thickBot="1" x14ac:dyDescent="0.55000000000000004">
      <c r="C42" s="162" t="s">
        <v>49</v>
      </c>
      <c r="D42" s="212"/>
      <c r="E42" s="212"/>
      <c r="F42" s="212"/>
      <c r="G42" s="212"/>
      <c r="H42" s="212"/>
      <c r="I42" s="212"/>
      <c r="J42" s="212"/>
      <c r="K42" s="212"/>
      <c r="L42" s="212"/>
      <c r="M42" s="212"/>
      <c r="N42" s="212"/>
      <c r="O42" s="212"/>
      <c r="P42" s="212"/>
      <c r="Q42" s="212"/>
      <c r="R42" s="212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105"/>
      <c r="AE42" s="35"/>
      <c r="AF42" s="126">
        <v>948000</v>
      </c>
      <c r="AG42" s="36">
        <v>0</v>
      </c>
      <c r="AH42" s="36">
        <v>0</v>
      </c>
      <c r="AI42" s="47">
        <f t="shared" si="9"/>
        <v>0</v>
      </c>
    </row>
    <row r="43" spans="3:39" ht="115.5" customHeight="1" thickBot="1" x14ac:dyDescent="0.55000000000000004">
      <c r="C43" s="162" t="s">
        <v>50</v>
      </c>
      <c r="D43" s="212"/>
      <c r="E43" s="212"/>
      <c r="F43" s="212"/>
      <c r="G43" s="212"/>
      <c r="H43" s="212"/>
      <c r="I43" s="212"/>
      <c r="J43" s="212"/>
      <c r="K43" s="212"/>
      <c r="L43" s="212"/>
      <c r="M43" s="212"/>
      <c r="N43" s="212"/>
      <c r="O43" s="212"/>
      <c r="P43" s="212"/>
      <c r="Q43" s="212"/>
      <c r="R43" s="212"/>
      <c r="S43" s="212"/>
      <c r="T43" s="212"/>
      <c r="U43" s="212"/>
      <c r="V43" s="212"/>
      <c r="W43" s="212"/>
      <c r="X43" s="212"/>
      <c r="Y43" s="212"/>
      <c r="Z43" s="212"/>
      <c r="AA43" s="212"/>
      <c r="AB43" s="212"/>
      <c r="AC43" s="212"/>
      <c r="AD43" s="105"/>
      <c r="AE43" s="35"/>
      <c r="AF43" s="126">
        <v>586000</v>
      </c>
      <c r="AG43" s="36">
        <v>0</v>
      </c>
      <c r="AH43" s="36">
        <v>0</v>
      </c>
      <c r="AI43" s="47">
        <f t="shared" si="9"/>
        <v>0</v>
      </c>
    </row>
    <row r="44" spans="3:39" ht="81.75" customHeight="1" thickBot="1" x14ac:dyDescent="0.55000000000000004">
      <c r="C44" s="162" t="s">
        <v>51</v>
      </c>
      <c r="D44" s="212"/>
      <c r="E44" s="212"/>
      <c r="F44" s="212"/>
      <c r="G44" s="212"/>
      <c r="H44" s="212"/>
      <c r="I44" s="212"/>
      <c r="J44" s="212"/>
      <c r="K44" s="212"/>
      <c r="L44" s="212"/>
      <c r="M44" s="212"/>
      <c r="N44" s="212"/>
      <c r="O44" s="212"/>
      <c r="P44" s="212"/>
      <c r="Q44" s="212"/>
      <c r="R44" s="212"/>
      <c r="S44" s="212"/>
      <c r="T44" s="212"/>
      <c r="U44" s="212"/>
      <c r="V44" s="212"/>
      <c r="W44" s="212"/>
      <c r="X44" s="212"/>
      <c r="Y44" s="212"/>
      <c r="Z44" s="212"/>
      <c r="AA44" s="212"/>
      <c r="AB44" s="212"/>
      <c r="AC44" s="212"/>
      <c r="AD44" s="105"/>
      <c r="AE44" s="35"/>
      <c r="AF44" s="126">
        <v>510000</v>
      </c>
      <c r="AG44" s="36">
        <v>0</v>
      </c>
      <c r="AH44" s="36">
        <v>0</v>
      </c>
      <c r="AI44" s="47">
        <f t="shared" si="9"/>
        <v>0</v>
      </c>
    </row>
    <row r="45" spans="3:39" ht="64.5" customHeight="1" thickBot="1" x14ac:dyDescent="0.55000000000000004">
      <c r="C45" s="162" t="s">
        <v>52</v>
      </c>
      <c r="D45" s="212"/>
      <c r="E45" s="212"/>
      <c r="F45" s="212"/>
      <c r="G45" s="212"/>
      <c r="H45" s="212"/>
      <c r="I45" s="212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212"/>
      <c r="AA45" s="212"/>
      <c r="AB45" s="212"/>
      <c r="AC45" s="212"/>
      <c r="AD45" s="105"/>
      <c r="AE45" s="35"/>
      <c r="AF45" s="126">
        <v>1720000</v>
      </c>
      <c r="AG45" s="36">
        <v>0</v>
      </c>
      <c r="AH45" s="36">
        <v>0</v>
      </c>
      <c r="AI45" s="47">
        <f t="shared" si="9"/>
        <v>0</v>
      </c>
    </row>
    <row r="46" spans="3:39" s="83" customFormat="1" ht="71.25" customHeight="1" thickBot="1" x14ac:dyDescent="0.55000000000000004">
      <c r="C46" s="172" t="s">
        <v>21</v>
      </c>
      <c r="D46" s="208"/>
      <c r="E46" s="208"/>
      <c r="F46" s="208"/>
      <c r="G46" s="208"/>
      <c r="H46" s="208"/>
      <c r="I46" s="208"/>
      <c r="J46" s="208"/>
      <c r="K46" s="208"/>
      <c r="L46" s="208"/>
      <c r="M46" s="208"/>
      <c r="N46" s="208"/>
      <c r="O46" s="208"/>
      <c r="P46" s="208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9"/>
      <c r="AE46" s="125"/>
      <c r="AF46" s="126">
        <f>AF47+AF48+AF49+AF50+AF51+AF52+AF53+AF54+AF55+AF56+AF60</f>
        <v>298380990</v>
      </c>
      <c r="AG46" s="126">
        <f t="shared" ref="AG46:AI46" si="10">AG47+AG48+AG49+AG50+AG51+AG52+AG53+AG54+AG55+AG56+AG60</f>
        <v>0</v>
      </c>
      <c r="AH46" s="126">
        <f t="shared" si="10"/>
        <v>0</v>
      </c>
      <c r="AI46" s="126">
        <f t="shared" si="10"/>
        <v>0</v>
      </c>
      <c r="AJ46" s="84"/>
      <c r="AK46" s="84"/>
      <c r="AL46" s="84"/>
      <c r="AM46" s="84"/>
    </row>
    <row r="47" spans="3:39" ht="69.75" customHeight="1" thickBot="1" x14ac:dyDescent="0.25">
      <c r="C47" s="148" t="s">
        <v>53</v>
      </c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5"/>
      <c r="AE47" s="106"/>
      <c r="AF47" s="126">
        <v>2716000</v>
      </c>
      <c r="AG47" s="107">
        <v>0</v>
      </c>
      <c r="AH47" s="107">
        <v>0</v>
      </c>
      <c r="AI47" s="108">
        <f>AG47-AH47</f>
        <v>0</v>
      </c>
    </row>
    <row r="48" spans="3:39" ht="69.75" customHeight="1" thickBot="1" x14ac:dyDescent="0.25">
      <c r="C48" s="148" t="s">
        <v>54</v>
      </c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5"/>
      <c r="AE48" s="106"/>
      <c r="AF48" s="126">
        <v>239380890</v>
      </c>
      <c r="AG48" s="109">
        <v>0</v>
      </c>
      <c r="AH48" s="36">
        <v>0</v>
      </c>
      <c r="AI48" s="47">
        <f>AG48-AH48</f>
        <v>0</v>
      </c>
    </row>
    <row r="49" spans="3:39" ht="58.5" customHeight="1" thickBot="1" x14ac:dyDescent="0.25">
      <c r="C49" s="148" t="s">
        <v>55</v>
      </c>
      <c r="D49" s="204"/>
      <c r="E49" s="204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204"/>
      <c r="AA49" s="204"/>
      <c r="AB49" s="204"/>
      <c r="AC49" s="204"/>
      <c r="AD49" s="205"/>
      <c r="AE49" s="106"/>
      <c r="AF49" s="126">
        <v>877000</v>
      </c>
      <c r="AG49" s="109">
        <v>0</v>
      </c>
      <c r="AH49" s="36">
        <v>0</v>
      </c>
      <c r="AI49" s="47">
        <f>AG49-AH49</f>
        <v>0</v>
      </c>
    </row>
    <row r="50" spans="3:39" ht="58.5" customHeight="1" thickBot="1" x14ac:dyDescent="0.25">
      <c r="C50" s="148" t="s">
        <v>56</v>
      </c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  <c r="T50" s="149"/>
      <c r="U50" s="149"/>
      <c r="V50" s="149"/>
      <c r="W50" s="149"/>
      <c r="X50" s="149"/>
      <c r="Y50" s="149"/>
      <c r="Z50" s="149"/>
      <c r="AA50" s="149"/>
      <c r="AB50" s="149"/>
      <c r="AC50" s="149"/>
      <c r="AD50" s="110"/>
      <c r="AE50" s="111"/>
      <c r="AF50" s="124">
        <v>22738000</v>
      </c>
      <c r="AG50" s="112">
        <v>0</v>
      </c>
      <c r="AH50" s="97">
        <v>0</v>
      </c>
      <c r="AI50" s="113">
        <f>AG50-AH50</f>
        <v>0</v>
      </c>
    </row>
    <row r="51" spans="3:39" ht="101.25" customHeight="1" thickBot="1" x14ac:dyDescent="0.25">
      <c r="C51" s="148" t="s">
        <v>57</v>
      </c>
      <c r="D51" s="204"/>
      <c r="E51" s="204"/>
      <c r="F51" s="204"/>
      <c r="G51" s="204"/>
      <c r="H51" s="204"/>
      <c r="I51" s="204"/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  <c r="AC51" s="204"/>
      <c r="AD51" s="205"/>
      <c r="AE51" s="106"/>
      <c r="AF51" s="126">
        <v>1492000</v>
      </c>
      <c r="AG51" s="109">
        <v>0</v>
      </c>
      <c r="AH51" s="36">
        <v>0</v>
      </c>
      <c r="AI51" s="47">
        <v>0</v>
      </c>
    </row>
    <row r="52" spans="3:39" ht="95.25" customHeight="1" thickBot="1" x14ac:dyDescent="0.25">
      <c r="C52" s="148" t="s">
        <v>58</v>
      </c>
      <c r="D52" s="149"/>
      <c r="E52" s="149"/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  <c r="T52" s="149"/>
      <c r="U52" s="149"/>
      <c r="V52" s="149"/>
      <c r="W52" s="149"/>
      <c r="X52" s="149"/>
      <c r="Y52" s="149"/>
      <c r="Z52" s="149"/>
      <c r="AA52" s="149"/>
      <c r="AB52" s="149"/>
      <c r="AC52" s="149"/>
      <c r="AD52" s="114"/>
      <c r="AE52" s="106"/>
      <c r="AF52" s="126">
        <v>225000</v>
      </c>
      <c r="AG52" s="109">
        <v>0</v>
      </c>
      <c r="AH52" s="36">
        <v>0</v>
      </c>
      <c r="AI52" s="47">
        <f>AG52-AH52</f>
        <v>0</v>
      </c>
    </row>
    <row r="53" spans="3:39" ht="111" customHeight="1" thickBot="1" x14ac:dyDescent="0.25">
      <c r="C53" s="148" t="s">
        <v>59</v>
      </c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50"/>
      <c r="AD53" s="72"/>
      <c r="AE53" s="73"/>
      <c r="AF53" s="126">
        <v>614000</v>
      </c>
      <c r="AG53" s="74">
        <v>0</v>
      </c>
      <c r="AH53" s="74">
        <v>0</v>
      </c>
      <c r="AI53" s="75">
        <f>AG53-AH53</f>
        <v>0</v>
      </c>
    </row>
    <row r="54" spans="3:39" ht="74.25" customHeight="1" thickBot="1" x14ac:dyDescent="0.25">
      <c r="C54" s="235" t="s">
        <v>60</v>
      </c>
      <c r="D54" s="236"/>
      <c r="E54" s="236"/>
      <c r="F54" s="236"/>
      <c r="G54" s="236"/>
      <c r="H54" s="236"/>
      <c r="I54" s="236"/>
      <c r="J54" s="236"/>
      <c r="K54" s="236"/>
      <c r="L54" s="236"/>
      <c r="M54" s="236"/>
      <c r="N54" s="236"/>
      <c r="O54" s="236"/>
      <c r="P54" s="236"/>
      <c r="Q54" s="236"/>
      <c r="R54" s="236"/>
      <c r="S54" s="236"/>
      <c r="T54" s="236"/>
      <c r="U54" s="236"/>
      <c r="V54" s="236"/>
      <c r="W54" s="236"/>
      <c r="X54" s="236"/>
      <c r="Y54" s="236"/>
      <c r="Z54" s="236"/>
      <c r="AA54" s="236"/>
      <c r="AB54" s="236"/>
      <c r="AC54" s="237"/>
      <c r="AD54" s="72"/>
      <c r="AE54" s="73"/>
      <c r="AF54" s="140">
        <v>3556080</v>
      </c>
      <c r="AG54" s="115">
        <v>0</v>
      </c>
      <c r="AH54" s="101">
        <v>0</v>
      </c>
      <c r="AI54" s="116">
        <v>0</v>
      </c>
    </row>
    <row r="55" spans="3:39" ht="84" customHeight="1" thickBot="1" x14ac:dyDescent="0.25">
      <c r="C55" s="238" t="s">
        <v>61</v>
      </c>
      <c r="D55" s="239"/>
      <c r="E55" s="239"/>
      <c r="F55" s="239"/>
      <c r="G55" s="239"/>
      <c r="H55" s="239"/>
      <c r="I55" s="239"/>
      <c r="J55" s="239"/>
      <c r="K55" s="239"/>
      <c r="L55" s="239"/>
      <c r="M55" s="239"/>
      <c r="N55" s="239"/>
      <c r="O55" s="239"/>
      <c r="P55" s="239"/>
      <c r="Q55" s="239"/>
      <c r="R55" s="239"/>
      <c r="S55" s="239"/>
      <c r="T55" s="239"/>
      <c r="U55" s="239"/>
      <c r="V55" s="239"/>
      <c r="W55" s="239"/>
      <c r="X55" s="239"/>
      <c r="Y55" s="239"/>
      <c r="Z55" s="239"/>
      <c r="AA55" s="239"/>
      <c r="AB55" s="239"/>
      <c r="AC55" s="240"/>
      <c r="AD55" s="72"/>
      <c r="AE55" s="73"/>
      <c r="AF55" s="142">
        <v>14108760</v>
      </c>
      <c r="AG55" s="118">
        <v>0</v>
      </c>
      <c r="AH55" s="117">
        <v>0</v>
      </c>
      <c r="AI55" s="119">
        <f>AG55-AH55</f>
        <v>0</v>
      </c>
    </row>
    <row r="56" spans="3:39" s="53" customFormat="1" ht="189" customHeight="1" thickBot="1" x14ac:dyDescent="0.25">
      <c r="C56" s="148" t="s">
        <v>62</v>
      </c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  <c r="T56" s="149"/>
      <c r="U56" s="149"/>
      <c r="V56" s="149"/>
      <c r="W56" s="149"/>
      <c r="X56" s="149"/>
      <c r="Y56" s="149"/>
      <c r="Z56" s="149"/>
      <c r="AA56" s="149"/>
      <c r="AB56" s="149"/>
      <c r="AC56" s="150"/>
      <c r="AD56" s="51"/>
      <c r="AE56" s="52"/>
      <c r="AF56" s="126">
        <f>AF58+AF59</f>
        <v>5885900</v>
      </c>
      <c r="AG56" s="36">
        <v>0</v>
      </c>
      <c r="AH56" s="36">
        <v>0</v>
      </c>
      <c r="AI56" s="36">
        <f>AG56-AH56</f>
        <v>0</v>
      </c>
      <c r="AJ56" s="33"/>
      <c r="AK56" s="33"/>
      <c r="AL56" s="33"/>
      <c r="AM56" s="33"/>
    </row>
    <row r="57" spans="3:39" ht="26.25" customHeight="1" thickBot="1" x14ac:dyDescent="0.25">
      <c r="C57" s="241" t="s">
        <v>0</v>
      </c>
      <c r="D57" s="242"/>
      <c r="E57" s="242"/>
      <c r="F57" s="242"/>
      <c r="G57" s="242"/>
      <c r="H57" s="242"/>
      <c r="I57" s="242"/>
      <c r="J57" s="242"/>
      <c r="K57" s="242"/>
      <c r="L57" s="242"/>
      <c r="M57" s="242"/>
      <c r="N57" s="242"/>
      <c r="O57" s="242"/>
      <c r="P57" s="242"/>
      <c r="Q57" s="242"/>
      <c r="R57" s="242"/>
      <c r="S57" s="242"/>
      <c r="T57" s="242"/>
      <c r="U57" s="242"/>
      <c r="V57" s="242"/>
      <c r="W57" s="242"/>
      <c r="X57" s="242"/>
      <c r="Y57" s="242"/>
      <c r="Z57" s="242"/>
      <c r="AA57" s="242"/>
      <c r="AB57" s="242"/>
      <c r="AC57" s="242"/>
      <c r="AD57" s="72"/>
      <c r="AE57" s="73"/>
      <c r="AF57" s="143"/>
      <c r="AG57" s="120"/>
      <c r="AH57" s="121"/>
      <c r="AI57" s="122"/>
    </row>
    <row r="58" spans="3:39" ht="34.5" customHeight="1" thickBot="1" x14ac:dyDescent="0.25">
      <c r="C58" s="243" t="s">
        <v>24</v>
      </c>
      <c r="D58" s="244"/>
      <c r="E58" s="244"/>
      <c r="F58" s="244"/>
      <c r="G58" s="244"/>
      <c r="H58" s="244"/>
      <c r="I58" s="244"/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/>
      <c r="AD58" s="72"/>
      <c r="AE58" s="73"/>
      <c r="AF58" s="136">
        <v>1771200</v>
      </c>
      <c r="AG58" s="69">
        <v>0</v>
      </c>
      <c r="AH58" s="37">
        <v>0</v>
      </c>
      <c r="AI58" s="46">
        <f>AG58-AH58</f>
        <v>0</v>
      </c>
    </row>
    <row r="59" spans="3:39" ht="29.25" customHeight="1" thickBot="1" x14ac:dyDescent="0.25">
      <c r="C59" s="247" t="s">
        <v>25</v>
      </c>
      <c r="D59" s="248"/>
      <c r="E59" s="248"/>
      <c r="F59" s="248"/>
      <c r="G59" s="248"/>
      <c r="H59" s="248"/>
      <c r="I59" s="248"/>
      <c r="J59" s="248"/>
      <c r="K59" s="248"/>
      <c r="L59" s="248"/>
      <c r="M59" s="248"/>
      <c r="N59" s="248"/>
      <c r="O59" s="248"/>
      <c r="P59" s="248"/>
      <c r="Q59" s="248"/>
      <c r="R59" s="248"/>
      <c r="S59" s="248"/>
      <c r="T59" s="248"/>
      <c r="U59" s="248"/>
      <c r="V59" s="248"/>
      <c r="W59" s="248"/>
      <c r="X59" s="248"/>
      <c r="Y59" s="248"/>
      <c r="Z59" s="248"/>
      <c r="AA59" s="248"/>
      <c r="AB59" s="248"/>
      <c r="AC59" s="248"/>
      <c r="AD59" s="72"/>
      <c r="AE59" s="73"/>
      <c r="AF59" s="144">
        <v>4114700</v>
      </c>
      <c r="AG59" s="70">
        <v>0</v>
      </c>
      <c r="AH59" s="71">
        <v>0</v>
      </c>
      <c r="AI59" s="49">
        <f>AG59-AH59</f>
        <v>0</v>
      </c>
    </row>
    <row r="60" spans="3:39" ht="66.75" customHeight="1" thickBot="1" x14ac:dyDescent="0.25">
      <c r="C60" s="148" t="s">
        <v>66</v>
      </c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  <c r="T60" s="149"/>
      <c r="U60" s="149"/>
      <c r="V60" s="149"/>
      <c r="W60" s="149"/>
      <c r="X60" s="149"/>
      <c r="Y60" s="149"/>
      <c r="Z60" s="149"/>
      <c r="AA60" s="149"/>
      <c r="AB60" s="149"/>
      <c r="AC60" s="150"/>
      <c r="AD60" s="72"/>
      <c r="AE60" s="73"/>
      <c r="AF60" s="139">
        <v>6787360</v>
      </c>
      <c r="AG60" s="145"/>
      <c r="AH60" s="146"/>
      <c r="AI60" s="147"/>
    </row>
    <row r="61" spans="3:39" s="83" customFormat="1" ht="61.5" customHeight="1" thickBot="1" x14ac:dyDescent="0.25">
      <c r="C61" s="221" t="s">
        <v>26</v>
      </c>
      <c r="D61" s="222"/>
      <c r="E61" s="222"/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22"/>
      <c r="Z61" s="222"/>
      <c r="AA61" s="222"/>
      <c r="AB61" s="222"/>
      <c r="AC61" s="223"/>
      <c r="AD61" s="128"/>
      <c r="AE61" s="129"/>
      <c r="AF61" s="126">
        <f>AF62</f>
        <v>66078000</v>
      </c>
      <c r="AG61" s="127">
        <f t="shared" ref="AG61:AI61" si="11">AG62</f>
        <v>0</v>
      </c>
      <c r="AH61" s="127">
        <f t="shared" si="11"/>
        <v>0</v>
      </c>
      <c r="AI61" s="127">
        <f t="shared" si="11"/>
        <v>0</v>
      </c>
      <c r="AJ61" s="84"/>
      <c r="AK61" s="84"/>
      <c r="AL61" s="84"/>
      <c r="AM61" s="84"/>
    </row>
    <row r="62" spans="3:39" ht="113.25" customHeight="1" thickBot="1" x14ac:dyDescent="0.25">
      <c r="C62" s="162" t="s">
        <v>63</v>
      </c>
      <c r="D62" s="231"/>
      <c r="E62" s="231"/>
      <c r="F62" s="231"/>
      <c r="G62" s="231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31"/>
      <c r="Z62" s="231"/>
      <c r="AA62" s="231"/>
      <c r="AB62" s="231"/>
      <c r="AC62" s="231"/>
      <c r="AD62" s="231"/>
      <c r="AE62" s="106"/>
      <c r="AF62" s="126">
        <v>66078000</v>
      </c>
      <c r="AG62" s="109">
        <v>0</v>
      </c>
      <c r="AH62" s="47">
        <v>0</v>
      </c>
      <c r="AI62" s="47">
        <v>0</v>
      </c>
    </row>
    <row r="63" spans="3:39" s="31" customFormat="1" ht="67.5" customHeight="1" thickBot="1" x14ac:dyDescent="0.35">
      <c r="C63" s="245" t="s">
        <v>22</v>
      </c>
      <c r="D63" s="246"/>
      <c r="E63" s="246"/>
      <c r="F63" s="246"/>
      <c r="G63" s="246"/>
      <c r="H63" s="246"/>
      <c r="I63" s="246"/>
      <c r="J63" s="246"/>
      <c r="K63" s="246"/>
      <c r="L63" s="246"/>
      <c r="M63" s="246"/>
      <c r="N63" s="246"/>
      <c r="O63" s="246"/>
      <c r="P63" s="246"/>
      <c r="Q63" s="246"/>
      <c r="R63" s="246"/>
      <c r="S63" s="246"/>
      <c r="T63" s="246"/>
      <c r="U63" s="246"/>
      <c r="V63" s="246"/>
      <c r="W63" s="246"/>
      <c r="X63" s="246"/>
      <c r="Y63" s="246"/>
      <c r="Z63" s="246"/>
      <c r="AA63" s="246"/>
      <c r="AB63" s="246"/>
      <c r="AC63" s="246"/>
      <c r="AD63" s="246"/>
      <c r="AE63" s="52"/>
      <c r="AF63" s="127">
        <f>AF46+AF4+AF61</f>
        <v>1114390990</v>
      </c>
      <c r="AG63" s="36">
        <f t="shared" ref="AG63:AI63" si="12">AG46+AG4+AG61</f>
        <v>122254259.78999999</v>
      </c>
      <c r="AH63" s="36">
        <f t="shared" si="12"/>
        <v>67042833.870000005</v>
      </c>
      <c r="AI63" s="36">
        <f t="shared" si="12"/>
        <v>55211425.919999994</v>
      </c>
      <c r="AJ63" s="32"/>
      <c r="AK63" s="32"/>
      <c r="AL63" s="32"/>
      <c r="AM63" s="32"/>
    </row>
    <row r="64" spans="3:39" s="1" customFormat="1" ht="61.5" customHeight="1" x14ac:dyDescent="0.4">
      <c r="C64" s="39" t="s">
        <v>29</v>
      </c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56"/>
      <c r="AG64" s="40"/>
      <c r="AH64" s="40" t="s">
        <v>30</v>
      </c>
      <c r="AI64" s="33"/>
      <c r="AJ64" s="41"/>
    </row>
    <row r="65" spans="3:36" s="1" customFormat="1" ht="61.5" customHeight="1" x14ac:dyDescent="0.4">
      <c r="C65" s="44" t="s">
        <v>28</v>
      </c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39"/>
      <c r="AC65" s="39"/>
      <c r="AD65" s="39"/>
      <c r="AE65" s="39"/>
      <c r="AF65" s="57"/>
      <c r="AG65" s="40"/>
      <c r="AH65" s="45" t="s">
        <v>23</v>
      </c>
      <c r="AI65" s="41"/>
      <c r="AJ65" s="41"/>
    </row>
    <row r="66" spans="3:36" ht="49.5" customHeight="1" x14ac:dyDescent="0.4">
      <c r="C66" s="228" t="s">
        <v>31</v>
      </c>
      <c r="D66" s="228"/>
      <c r="E66" s="228"/>
      <c r="F66" s="228"/>
      <c r="G66" s="228"/>
      <c r="H66" s="228"/>
      <c r="I66" s="228"/>
      <c r="J66" s="228"/>
      <c r="K66" s="228"/>
      <c r="L66" s="228"/>
      <c r="M66" s="228"/>
      <c r="N66" s="228"/>
      <c r="O66" s="228"/>
      <c r="P66" s="228"/>
      <c r="Q66" s="228"/>
      <c r="R66" s="228"/>
      <c r="S66" s="228"/>
      <c r="T66" s="228"/>
      <c r="U66" s="228"/>
      <c r="V66" s="228"/>
      <c r="W66" s="228"/>
      <c r="X66" s="228"/>
      <c r="Y66" s="228"/>
      <c r="Z66" s="228"/>
      <c r="AA66" s="228"/>
      <c r="AB66" s="228"/>
      <c r="AC66" s="228"/>
      <c r="AD66" s="228"/>
      <c r="AE66" s="5"/>
      <c r="AF66" s="58"/>
      <c r="AG66" s="42"/>
      <c r="AH66" s="43" t="s">
        <v>32</v>
      </c>
      <c r="AI66" s="33"/>
      <c r="AJ66" s="33"/>
    </row>
    <row r="67" spans="3:36" ht="54" customHeight="1" x14ac:dyDescent="0.4">
      <c r="AB67" s="44"/>
      <c r="AC67" s="44"/>
      <c r="AD67" s="44"/>
      <c r="AE67" s="44"/>
      <c r="AF67" s="59"/>
      <c r="AG67" s="45"/>
      <c r="AI67" s="33"/>
      <c r="AJ67" s="33"/>
    </row>
    <row r="68" spans="3:36" ht="84" customHeight="1" x14ac:dyDescent="0.5">
      <c r="C68" s="213"/>
      <c r="D68" s="213"/>
      <c r="E68" s="213"/>
      <c r="F68" s="213"/>
      <c r="G68" s="213"/>
      <c r="H68" s="213"/>
      <c r="I68" s="213"/>
      <c r="J68" s="213"/>
      <c r="K68" s="213"/>
      <c r="L68" s="213"/>
      <c r="M68" s="213"/>
      <c r="N68" s="213"/>
      <c r="O68" s="213"/>
      <c r="P68" s="213"/>
      <c r="Q68" s="213"/>
      <c r="R68" s="213"/>
      <c r="S68" s="213"/>
      <c r="T68" s="213"/>
      <c r="U68" s="213"/>
      <c r="V68" s="213"/>
      <c r="W68" s="213"/>
      <c r="X68" s="213"/>
      <c r="Y68" s="213"/>
      <c r="Z68" s="213"/>
      <c r="AA68" s="213"/>
      <c r="AB68" s="213"/>
      <c r="AC68" s="213"/>
      <c r="AD68" s="213"/>
      <c r="AE68" s="6"/>
      <c r="AF68" s="60"/>
    </row>
    <row r="69" spans="3:36" ht="108.75" customHeight="1" x14ac:dyDescent="0.5">
      <c r="C69" s="214"/>
      <c r="D69" s="215"/>
      <c r="E69" s="215"/>
      <c r="F69" s="215"/>
      <c r="G69" s="215"/>
      <c r="H69" s="215"/>
      <c r="I69" s="215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  <c r="X69" s="215"/>
      <c r="Y69" s="215"/>
      <c r="Z69" s="215"/>
      <c r="AA69" s="215"/>
      <c r="AB69" s="215"/>
      <c r="AC69" s="215"/>
      <c r="AD69" s="215"/>
      <c r="AE69" s="5"/>
      <c r="AF69" s="60"/>
    </row>
    <row r="70" spans="3:36" ht="151.5" hidden="1" customHeight="1" x14ac:dyDescent="0.2">
      <c r="C70" s="216"/>
      <c r="D70" s="234"/>
      <c r="E70" s="234"/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34"/>
      <c r="Z70" s="234"/>
      <c r="AA70" s="234"/>
      <c r="AB70" s="234"/>
      <c r="AC70" s="234"/>
      <c r="AD70" s="234"/>
      <c r="AE70" s="5"/>
      <c r="AF70" s="61"/>
    </row>
    <row r="71" spans="3:36" ht="46.5" hidden="1" customHeight="1" x14ac:dyDescent="0.2"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8"/>
      <c r="AF71" s="60"/>
    </row>
    <row r="72" spans="3:36" ht="121.5" hidden="1" customHeight="1" x14ac:dyDescent="0.2"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5"/>
      <c r="AF72" s="61"/>
    </row>
    <row r="73" spans="3:36" ht="119.25" hidden="1" customHeight="1" thickBot="1" x14ac:dyDescent="0.25"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5"/>
      <c r="AF73" s="61"/>
    </row>
    <row r="74" spans="3:36" ht="193.5" customHeight="1" x14ac:dyDescent="0.2"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5"/>
      <c r="AF74" s="61"/>
    </row>
    <row r="75" spans="3:36" ht="53.25" customHeight="1" x14ac:dyDescent="0.55000000000000004">
      <c r="C75" s="232"/>
      <c r="D75" s="233"/>
      <c r="E75" s="233"/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33"/>
      <c r="Z75" s="233"/>
      <c r="AA75" s="233"/>
      <c r="AB75" s="233"/>
      <c r="AC75" s="233"/>
      <c r="AD75" s="233"/>
      <c r="AE75" s="5"/>
      <c r="AF75" s="61"/>
    </row>
    <row r="76" spans="3:36" ht="126.75" customHeight="1" x14ac:dyDescent="0.5">
      <c r="C76" s="219"/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20"/>
      <c r="Z76" s="220"/>
      <c r="AA76" s="220"/>
      <c r="AB76" s="220"/>
      <c r="AC76" s="220"/>
      <c r="AD76" s="220"/>
      <c r="AE76" s="7"/>
      <c r="AF76" s="62"/>
    </row>
    <row r="77" spans="3:36" ht="68.25" customHeight="1" x14ac:dyDescent="0.5">
      <c r="C77" s="218"/>
      <c r="D77" s="217"/>
      <c r="E77" s="217"/>
      <c r="F77" s="217"/>
      <c r="G77" s="217"/>
      <c r="H77" s="217"/>
      <c r="I77" s="217"/>
      <c r="J77" s="217"/>
      <c r="K77" s="217"/>
      <c r="L77" s="217"/>
      <c r="M77" s="217"/>
      <c r="N77" s="217"/>
      <c r="O77" s="217"/>
      <c r="P77" s="217"/>
      <c r="Q77" s="217"/>
      <c r="R77" s="217"/>
      <c r="S77" s="217"/>
      <c r="T77" s="217"/>
      <c r="U77" s="217"/>
      <c r="V77" s="217"/>
      <c r="W77" s="217"/>
      <c r="X77" s="217"/>
      <c r="Y77" s="217"/>
      <c r="Z77" s="217"/>
      <c r="AA77" s="217"/>
      <c r="AB77" s="217"/>
      <c r="AC77" s="217"/>
      <c r="AD77" s="217"/>
      <c r="AE77" s="5"/>
      <c r="AF77" s="63"/>
    </row>
    <row r="78" spans="3:36" ht="80.25" customHeight="1" x14ac:dyDescent="0.5">
      <c r="C78" s="216"/>
      <c r="D78" s="217"/>
      <c r="E78" s="217"/>
      <c r="F78" s="217"/>
      <c r="G78" s="217"/>
      <c r="H78" s="217"/>
      <c r="I78" s="217"/>
      <c r="J78" s="217"/>
      <c r="K78" s="217"/>
      <c r="L78" s="217"/>
      <c r="M78" s="217"/>
      <c r="N78" s="217"/>
      <c r="O78" s="217"/>
      <c r="P78" s="217"/>
      <c r="Q78" s="217"/>
      <c r="R78" s="217"/>
      <c r="S78" s="217"/>
      <c r="T78" s="217"/>
      <c r="U78" s="217"/>
      <c r="V78" s="217"/>
      <c r="W78" s="217"/>
      <c r="X78" s="217"/>
      <c r="Y78" s="217"/>
      <c r="Z78" s="217"/>
      <c r="AA78" s="217"/>
      <c r="AB78" s="217"/>
      <c r="AC78" s="217"/>
      <c r="AD78" s="217"/>
      <c r="AE78" s="5"/>
      <c r="AF78" s="60"/>
    </row>
    <row r="79" spans="3:36" ht="158.25" customHeight="1" x14ac:dyDescent="0.5">
      <c r="C79" s="216"/>
      <c r="D79" s="217"/>
      <c r="E79" s="217"/>
      <c r="F79" s="217"/>
      <c r="G79" s="217"/>
      <c r="H79" s="217"/>
      <c r="I79" s="217"/>
      <c r="J79" s="217"/>
      <c r="K79" s="217"/>
      <c r="L79" s="217"/>
      <c r="M79" s="217"/>
      <c r="N79" s="217"/>
      <c r="O79" s="217"/>
      <c r="P79" s="217"/>
      <c r="Q79" s="217"/>
      <c r="R79" s="217"/>
      <c r="S79" s="217"/>
      <c r="T79" s="217"/>
      <c r="U79" s="217"/>
      <c r="V79" s="217"/>
      <c r="W79" s="217"/>
      <c r="X79" s="217"/>
      <c r="Y79" s="217"/>
      <c r="Z79" s="217"/>
      <c r="AA79" s="217"/>
      <c r="AB79" s="217"/>
      <c r="AC79" s="217"/>
      <c r="AD79" s="217"/>
      <c r="AE79" s="5"/>
      <c r="AF79" s="60"/>
    </row>
    <row r="80" spans="3:36" ht="150.75" customHeight="1" x14ac:dyDescent="0.5">
      <c r="C80" s="216"/>
      <c r="D80" s="217"/>
      <c r="E80" s="217"/>
      <c r="F80" s="217"/>
      <c r="G80" s="217"/>
      <c r="H80" s="217"/>
      <c r="I80" s="217"/>
      <c r="J80" s="217"/>
      <c r="K80" s="217"/>
      <c r="L80" s="217"/>
      <c r="M80" s="217"/>
      <c r="N80" s="217"/>
      <c r="O80" s="217"/>
      <c r="P80" s="217"/>
      <c r="Q80" s="217"/>
      <c r="R80" s="217"/>
      <c r="S80" s="217"/>
      <c r="T80" s="217"/>
      <c r="U80" s="217"/>
      <c r="V80" s="217"/>
      <c r="W80" s="217"/>
      <c r="X80" s="217"/>
      <c r="Y80" s="217"/>
      <c r="Z80" s="217"/>
      <c r="AA80" s="217"/>
      <c r="AB80" s="217"/>
      <c r="AC80" s="217"/>
      <c r="AD80" s="217"/>
      <c r="AE80" s="5"/>
      <c r="AF80" s="60"/>
    </row>
    <row r="81" spans="3:32" ht="150.75" customHeight="1" x14ac:dyDescent="0.5">
      <c r="C81" s="216"/>
      <c r="D81" s="217"/>
      <c r="E81" s="217"/>
      <c r="F81" s="217"/>
      <c r="G81" s="217"/>
      <c r="H81" s="217"/>
      <c r="I81" s="217"/>
      <c r="J81" s="217"/>
      <c r="K81" s="217"/>
      <c r="L81" s="217"/>
      <c r="M81" s="217"/>
      <c r="N81" s="217"/>
      <c r="O81" s="217"/>
      <c r="P81" s="217"/>
      <c r="Q81" s="217"/>
      <c r="R81" s="217"/>
      <c r="S81" s="217"/>
      <c r="T81" s="217"/>
      <c r="U81" s="217"/>
      <c r="V81" s="217"/>
      <c r="W81" s="217"/>
      <c r="X81" s="217"/>
      <c r="Y81" s="217"/>
      <c r="Z81" s="217"/>
      <c r="AA81" s="217"/>
      <c r="AB81" s="217"/>
      <c r="AC81" s="217"/>
      <c r="AD81" s="217"/>
      <c r="AE81" s="5"/>
      <c r="AF81" s="60"/>
    </row>
    <row r="82" spans="3:32" ht="52.5" customHeight="1" x14ac:dyDescent="0.5">
      <c r="C82" s="216"/>
      <c r="D82" s="217"/>
      <c r="E82" s="217"/>
      <c r="F82" s="217"/>
      <c r="G82" s="217"/>
      <c r="H82" s="217"/>
      <c r="I82" s="217"/>
      <c r="J82" s="217"/>
      <c r="K82" s="217"/>
      <c r="L82" s="217"/>
      <c r="M82" s="217"/>
      <c r="N82" s="217"/>
      <c r="O82" s="217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  <c r="AD82" s="217"/>
      <c r="AE82" s="5"/>
      <c r="AF82" s="60"/>
    </row>
    <row r="83" spans="3:32" ht="60" customHeight="1" x14ac:dyDescent="0.5">
      <c r="C83" s="219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  <c r="O83" s="215"/>
      <c r="P83" s="215"/>
      <c r="Q83" s="215"/>
      <c r="R83" s="215"/>
      <c r="S83" s="215"/>
      <c r="T83" s="215"/>
      <c r="U83" s="215"/>
      <c r="V83" s="215"/>
      <c r="W83" s="215"/>
      <c r="X83" s="215"/>
      <c r="Y83" s="215"/>
      <c r="Z83" s="215"/>
      <c r="AA83" s="215"/>
      <c r="AB83" s="215"/>
      <c r="AC83" s="215"/>
      <c r="AD83" s="215"/>
      <c r="AE83" s="5"/>
      <c r="AF83" s="60"/>
    </row>
    <row r="84" spans="3:32" ht="57.75" customHeight="1" x14ac:dyDescent="0.5">
      <c r="C84" s="229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  <c r="O84" s="217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  <c r="AD84" s="217"/>
      <c r="AE84" s="5"/>
      <c r="AF84" s="60"/>
    </row>
    <row r="85" spans="3:32" ht="80.25" customHeight="1" x14ac:dyDescent="0.5">
      <c r="C85" s="229"/>
      <c r="D85" s="217"/>
      <c r="E85" s="217"/>
      <c r="F85" s="217"/>
      <c r="G85" s="217"/>
      <c r="H85" s="217"/>
      <c r="I85" s="217"/>
      <c r="J85" s="217"/>
      <c r="K85" s="217"/>
      <c r="L85" s="217"/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5"/>
      <c r="AF85" s="64"/>
    </row>
    <row r="86" spans="3:32" ht="170.25" customHeight="1" x14ac:dyDescent="0.5">
      <c r="C86" s="216"/>
      <c r="D86" s="217"/>
      <c r="E86" s="217"/>
      <c r="F86" s="217"/>
      <c r="G86" s="217"/>
      <c r="H86" s="217"/>
      <c r="I86" s="217"/>
      <c r="J86" s="217"/>
      <c r="K86" s="217"/>
      <c r="L86" s="217"/>
      <c r="M86" s="217"/>
      <c r="N86" s="217"/>
      <c r="O86" s="217"/>
      <c r="P86" s="217"/>
      <c r="Q86" s="217"/>
      <c r="R86" s="217"/>
      <c r="S86" s="217"/>
      <c r="T86" s="217"/>
      <c r="U86" s="217"/>
      <c r="V86" s="217"/>
      <c r="W86" s="217"/>
      <c r="X86" s="217"/>
      <c r="Y86" s="217"/>
      <c r="Z86" s="217"/>
      <c r="AA86" s="217"/>
      <c r="AB86" s="217"/>
      <c r="AC86" s="217"/>
      <c r="AD86" s="217"/>
      <c r="AE86" s="5"/>
      <c r="AF86" s="64"/>
    </row>
    <row r="87" spans="3:32" ht="77.25" customHeight="1" x14ac:dyDescent="0.5">
      <c r="C87" s="216"/>
      <c r="D87" s="217"/>
      <c r="E87" s="217"/>
      <c r="F87" s="217"/>
      <c r="G87" s="217"/>
      <c r="H87" s="217"/>
      <c r="I87" s="217"/>
      <c r="J87" s="217"/>
      <c r="K87" s="217"/>
      <c r="L87" s="217"/>
      <c r="M87" s="217"/>
      <c r="N87" s="217"/>
      <c r="O87" s="217"/>
      <c r="P87" s="217"/>
      <c r="Q87" s="217"/>
      <c r="R87" s="217"/>
      <c r="S87" s="217"/>
      <c r="T87" s="217"/>
      <c r="U87" s="217"/>
      <c r="V87" s="217"/>
      <c r="W87" s="217"/>
      <c r="X87" s="217"/>
      <c r="Y87" s="217"/>
      <c r="Z87" s="217"/>
      <c r="AA87" s="217"/>
      <c r="AB87" s="217"/>
      <c r="AC87" s="217"/>
      <c r="AD87" s="217"/>
      <c r="AE87" s="5"/>
      <c r="AF87" s="60"/>
    </row>
    <row r="88" spans="3:32" ht="101.25" customHeight="1" x14ac:dyDescent="0.2">
      <c r="C88" s="230"/>
      <c r="D88" s="230"/>
      <c r="E88" s="230"/>
      <c r="F88" s="230"/>
      <c r="G88" s="230"/>
      <c r="H88" s="230"/>
      <c r="I88" s="230"/>
      <c r="J88" s="230"/>
      <c r="K88" s="230"/>
      <c r="L88" s="230"/>
      <c r="M88" s="230"/>
      <c r="N88" s="230"/>
      <c r="O88" s="230"/>
      <c r="P88" s="230"/>
      <c r="Q88" s="230"/>
      <c r="R88" s="230"/>
      <c r="S88" s="230"/>
      <c r="T88" s="230"/>
      <c r="U88" s="230"/>
      <c r="V88" s="230"/>
      <c r="W88" s="230"/>
      <c r="X88" s="230"/>
      <c r="Y88" s="230"/>
      <c r="Z88" s="230"/>
      <c r="AA88" s="230"/>
      <c r="AB88" s="230"/>
      <c r="AC88" s="230"/>
      <c r="AD88" s="230"/>
      <c r="AE88" s="5"/>
      <c r="AF88" s="60"/>
    </row>
    <row r="89" spans="3:32" ht="86.25" customHeight="1" x14ac:dyDescent="0.2">
      <c r="C89" s="225"/>
      <c r="D89" s="227"/>
      <c r="E89" s="227"/>
      <c r="F89" s="227"/>
      <c r="G89" s="227"/>
      <c r="H89" s="227"/>
      <c r="I89" s="227"/>
      <c r="J89" s="227"/>
      <c r="K89" s="227"/>
      <c r="L89" s="227"/>
      <c r="M89" s="227"/>
      <c r="N89" s="227"/>
      <c r="O89" s="227"/>
      <c r="P89" s="227"/>
      <c r="Q89" s="227"/>
      <c r="R89" s="227"/>
      <c r="S89" s="227"/>
      <c r="T89" s="227"/>
      <c r="U89" s="227"/>
      <c r="V89" s="227"/>
      <c r="W89" s="227"/>
      <c r="X89" s="227"/>
      <c r="Y89" s="227"/>
      <c r="Z89" s="227"/>
      <c r="AA89" s="227"/>
      <c r="AB89" s="227"/>
      <c r="AC89" s="227"/>
      <c r="AD89" s="227"/>
      <c r="AE89" s="5"/>
      <c r="AF89" s="60"/>
    </row>
    <row r="90" spans="3:32" ht="87.75" customHeight="1" x14ac:dyDescent="0.2">
      <c r="C90" s="225"/>
      <c r="D90" s="227"/>
      <c r="E90" s="227"/>
      <c r="F90" s="227"/>
      <c r="G90" s="227"/>
      <c r="H90" s="227"/>
      <c r="I90" s="227"/>
      <c r="J90" s="227"/>
      <c r="K90" s="227"/>
      <c r="L90" s="227"/>
      <c r="M90" s="227"/>
      <c r="N90" s="227"/>
      <c r="O90" s="227"/>
      <c r="P90" s="227"/>
      <c r="Q90" s="227"/>
      <c r="R90" s="227"/>
      <c r="S90" s="227"/>
      <c r="T90" s="227"/>
      <c r="U90" s="227"/>
      <c r="V90" s="227"/>
      <c r="W90" s="227"/>
      <c r="X90" s="227"/>
      <c r="Y90" s="227"/>
      <c r="Z90" s="227"/>
      <c r="AA90" s="227"/>
      <c r="AB90" s="227"/>
      <c r="AC90" s="227"/>
      <c r="AD90" s="227"/>
      <c r="AE90" s="5"/>
      <c r="AF90" s="60"/>
    </row>
    <row r="91" spans="3:32" ht="138.6" customHeight="1" x14ac:dyDescent="0.2">
      <c r="C91" s="225"/>
      <c r="D91" s="226"/>
      <c r="E91" s="226"/>
      <c r="F91" s="226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226"/>
      <c r="Y91" s="226"/>
      <c r="Z91" s="226"/>
      <c r="AA91" s="226"/>
      <c r="AB91" s="226"/>
      <c r="AC91" s="226"/>
      <c r="AD91" s="226"/>
      <c r="AE91" s="5"/>
      <c r="AF91" s="60"/>
    </row>
    <row r="92" spans="3:32" ht="126.6" customHeight="1" x14ac:dyDescent="0.4">
      <c r="C92" s="225"/>
      <c r="D92" s="226"/>
      <c r="E92" s="226"/>
      <c r="F92" s="226"/>
      <c r="G92" s="226"/>
      <c r="H92" s="226"/>
      <c r="I92" s="226"/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3"/>
      <c r="AF92" s="60"/>
    </row>
    <row r="93" spans="3:32" ht="136.15" customHeight="1" x14ac:dyDescent="0.2">
      <c r="C93" s="225"/>
      <c r="D93" s="226"/>
      <c r="E93" s="226"/>
      <c r="F93" s="226"/>
      <c r="G93" s="226"/>
      <c r="H93" s="226"/>
      <c r="I93" s="226"/>
      <c r="J93" s="226"/>
      <c r="K93" s="226"/>
      <c r="L93" s="226"/>
      <c r="M93" s="226"/>
      <c r="N93" s="226"/>
      <c r="O93" s="226"/>
      <c r="P93" s="226"/>
      <c r="Q93" s="226"/>
      <c r="R93" s="226"/>
      <c r="S93" s="226"/>
      <c r="T93" s="226"/>
      <c r="U93" s="226"/>
      <c r="V93" s="226"/>
      <c r="W93" s="226"/>
      <c r="X93" s="226"/>
      <c r="Y93" s="226"/>
      <c r="Z93" s="226"/>
      <c r="AA93" s="226"/>
      <c r="AB93" s="226"/>
      <c r="AC93" s="226"/>
      <c r="AD93" s="226"/>
      <c r="AE93" s="5"/>
      <c r="AF93" s="65"/>
    </row>
    <row r="94" spans="3:32" ht="37.5" x14ac:dyDescent="0.2">
      <c r="C94" s="218"/>
      <c r="D94" s="224"/>
      <c r="E94" s="224"/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24"/>
      <c r="Y94" s="224"/>
      <c r="Z94" s="224"/>
      <c r="AA94" s="224"/>
      <c r="AB94" s="224"/>
      <c r="AC94" s="224"/>
      <c r="AD94" s="224"/>
      <c r="AE94" s="5"/>
      <c r="AF94" s="60"/>
    </row>
    <row r="95" spans="3:32" x14ac:dyDescent="0.2"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66"/>
    </row>
    <row r="96" spans="3:32" x14ac:dyDescent="0.2"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66"/>
    </row>
    <row r="97" spans="3:32" x14ac:dyDescent="0.2"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66"/>
    </row>
    <row r="98" spans="3:32" x14ac:dyDescent="0.2"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66"/>
    </row>
    <row r="99" spans="3:32" x14ac:dyDescent="0.2"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66"/>
    </row>
    <row r="100" spans="3:32" x14ac:dyDescent="0.2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66"/>
    </row>
    <row r="101" spans="3:32" x14ac:dyDescent="0.2">
      <c r="AE101" s="1"/>
      <c r="AF101" s="66"/>
    </row>
    <row r="110" spans="3:32" ht="60" x14ac:dyDescent="0.8">
      <c r="AF110" s="67"/>
    </row>
  </sheetData>
  <mergeCells count="87">
    <mergeCell ref="C52:AC52"/>
    <mergeCell ref="C83:AD83"/>
    <mergeCell ref="C82:AD82"/>
    <mergeCell ref="C62:AD62"/>
    <mergeCell ref="C48:AD48"/>
    <mergeCell ref="C75:AD75"/>
    <mergeCell ref="C70:AD70"/>
    <mergeCell ref="C54:AC54"/>
    <mergeCell ref="C55:AC55"/>
    <mergeCell ref="C49:AD49"/>
    <mergeCell ref="C51:AD51"/>
    <mergeCell ref="C56:AC56"/>
    <mergeCell ref="C57:AC57"/>
    <mergeCell ref="C58:AC58"/>
    <mergeCell ref="C63:AD63"/>
    <mergeCell ref="C59:AC59"/>
    <mergeCell ref="C61:AC61"/>
    <mergeCell ref="C50:AC50"/>
    <mergeCell ref="C53:AC53"/>
    <mergeCell ref="C94:AD94"/>
    <mergeCell ref="C91:AD91"/>
    <mergeCell ref="C92:AD92"/>
    <mergeCell ref="C89:AD89"/>
    <mergeCell ref="C66:AD66"/>
    <mergeCell ref="C93:AD93"/>
    <mergeCell ref="C90:AD90"/>
    <mergeCell ref="C87:AD87"/>
    <mergeCell ref="C86:AD86"/>
    <mergeCell ref="C84:AD84"/>
    <mergeCell ref="C81:AD81"/>
    <mergeCell ref="C85:AD85"/>
    <mergeCell ref="C88:AD88"/>
    <mergeCell ref="C68:AD68"/>
    <mergeCell ref="C69:AD69"/>
    <mergeCell ref="C80:AD80"/>
    <mergeCell ref="C77:AD77"/>
    <mergeCell ref="C79:AD79"/>
    <mergeCell ref="C76:AD76"/>
    <mergeCell ref="C78:AD78"/>
    <mergeCell ref="Z40:AD40"/>
    <mergeCell ref="C46:AD46"/>
    <mergeCell ref="C38:AD38"/>
    <mergeCell ref="C42:AC42"/>
    <mergeCell ref="C41:AC41"/>
    <mergeCell ref="C43:AC43"/>
    <mergeCell ref="C44:AC44"/>
    <mergeCell ref="C45:AC45"/>
    <mergeCell ref="AA10:AD10"/>
    <mergeCell ref="AA9:AD9"/>
    <mergeCell ref="C16:AD16"/>
    <mergeCell ref="C17:AD17"/>
    <mergeCell ref="AA34:AD34"/>
    <mergeCell ref="AA33:AD33"/>
    <mergeCell ref="C25:AD25"/>
    <mergeCell ref="C21:AD21"/>
    <mergeCell ref="Z28:AD28"/>
    <mergeCell ref="AA32:AD32"/>
    <mergeCell ref="C30:AD30"/>
    <mergeCell ref="C19:AD19"/>
    <mergeCell ref="C18:AD18"/>
    <mergeCell ref="Z31:AD31"/>
    <mergeCell ref="Z27:AD27"/>
    <mergeCell ref="C24:AD24"/>
    <mergeCell ref="AD1:AF1"/>
    <mergeCell ref="C7:AD7"/>
    <mergeCell ref="Z8:AD8"/>
    <mergeCell ref="C6:AD6"/>
    <mergeCell ref="C4:AD4"/>
    <mergeCell ref="C2:AI2"/>
    <mergeCell ref="C3:AD3"/>
    <mergeCell ref="C5:AD5"/>
    <mergeCell ref="C60:AC60"/>
    <mergeCell ref="Z13:AD13"/>
    <mergeCell ref="AA11:AD11"/>
    <mergeCell ref="Z26:AD26"/>
    <mergeCell ref="Z14:AD14"/>
    <mergeCell ref="Z12:AD12"/>
    <mergeCell ref="Z23:AD23"/>
    <mergeCell ref="C20:AD20"/>
    <mergeCell ref="C29:AD29"/>
    <mergeCell ref="C15:AD15"/>
    <mergeCell ref="Z22:AD22"/>
    <mergeCell ref="AA35:AD35"/>
    <mergeCell ref="Z36:AD36"/>
    <mergeCell ref="C37:AD37"/>
    <mergeCell ref="C39:AD39"/>
    <mergeCell ref="C47:AD47"/>
  </mergeCells>
  <phoneticPr fontId="0" type="noConversion"/>
  <pageMargins left="0" right="0" top="0.94488188976377963" bottom="0.15748031496062992" header="0.31496062992125984" footer="0.31496062992125984"/>
  <pageSetup paperSize="9" scale="56" fitToHeight="7" orientation="landscape" r:id="rId1"/>
  <headerFooter alignWithMargins="0"/>
  <rowBreaks count="1" manualBreakCount="1">
    <brk id="53" min="2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Трансферты 2019</vt:lpstr>
      <vt:lpstr>'Трансферты 2019'!Область_печати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2020-02-04T13:18:40Z</cp:lastPrinted>
  <dcterms:created xsi:type="dcterms:W3CDTF">2005-09-14T12:04:44Z</dcterms:created>
  <dcterms:modified xsi:type="dcterms:W3CDTF">2020-03-03T09:53:45Z</dcterms:modified>
</cp:coreProperties>
</file>